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090" firstSheet="2" activeTab="2"/>
  </bookViews>
  <sheets>
    <sheet name="Реестр на 01.01.2012 г" sheetId="1" r:id="rId1"/>
    <sheet name="Реестр на 01.01.2013 г " sheetId="2" r:id="rId2"/>
    <sheet name="2019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<sst xmlns="http://schemas.openxmlformats.org/spreadsheetml/2006/main" count="1015" uniqueCount="292">
  <si>
    <t>номер</t>
  </si>
  <si>
    <t>недвижемости</t>
  </si>
  <si>
    <t>объекта</t>
  </si>
  <si>
    <t>Общая</t>
  </si>
  <si>
    <t>Остат.</t>
  </si>
  <si>
    <t>Площадь</t>
  </si>
  <si>
    <t>Сведения об</t>
  </si>
  <si>
    <t>Сведения о</t>
  </si>
  <si>
    <t>сведения</t>
  </si>
  <si>
    <t xml:space="preserve">Клуб </t>
  </si>
  <si>
    <t>с.Каменка</t>
  </si>
  <si>
    <t>МО"Каменка"</t>
  </si>
  <si>
    <t>д.Морозово</t>
  </si>
  <si>
    <t>д.Калашниково</t>
  </si>
  <si>
    <t>д.Гречохан</t>
  </si>
  <si>
    <t>Водонапорная башня</t>
  </si>
  <si>
    <t>Центр.водонапор.башня</t>
  </si>
  <si>
    <t>д.Угольная</t>
  </si>
  <si>
    <t>п.Нефтебаза</t>
  </si>
  <si>
    <t xml:space="preserve">Фап д.Калашниково </t>
  </si>
  <si>
    <t xml:space="preserve">Фап д. Гречохан </t>
  </si>
  <si>
    <t>Центр котельная</t>
  </si>
  <si>
    <t>кирпичное</t>
  </si>
  <si>
    <t>с.Каменка, ул Строителей</t>
  </si>
  <si>
    <t>с.Каменка ,ул.Ленина</t>
  </si>
  <si>
    <t>с.Каменка , ул.Скачкова</t>
  </si>
  <si>
    <t>Сумма</t>
  </si>
  <si>
    <t>Насос ЭЦВ -6</t>
  </si>
  <si>
    <t>Эл./баян</t>
  </si>
  <si>
    <t>Компьютер</t>
  </si>
  <si>
    <t>Год</t>
  </si>
  <si>
    <t>ввода</t>
  </si>
  <si>
    <t>Синтезатор</t>
  </si>
  <si>
    <t>Комплект колонок</t>
  </si>
  <si>
    <t>Автомашина ВАЗ 21053</t>
  </si>
  <si>
    <t>Костюмы</t>
  </si>
  <si>
    <t>033 0104 002 04 0050010101001</t>
  </si>
  <si>
    <t>033 0104 002 04 0050010101002</t>
  </si>
  <si>
    <t>033 0104 002 04 0050010101003</t>
  </si>
  <si>
    <t>033 0104 002 04 0050010101004</t>
  </si>
  <si>
    <t>033 0104 002 04 0050010101005</t>
  </si>
  <si>
    <t>033 0104 002 04 0050010101006</t>
  </si>
  <si>
    <t>033 0104 002 04 0050010101007</t>
  </si>
  <si>
    <t>033 0104 002 04 0050010101008</t>
  </si>
  <si>
    <t>033 0104 002 04 0050010101009</t>
  </si>
  <si>
    <t>033 010400204 00500101010010</t>
  </si>
  <si>
    <t>033 010400204 00500101010011</t>
  </si>
  <si>
    <t>033 0104 0020400500101010012</t>
  </si>
  <si>
    <t>033 0104 0020400500101010013</t>
  </si>
  <si>
    <t>033 0104 0020400500101010014</t>
  </si>
  <si>
    <t>033 0104 0020400500101010015</t>
  </si>
  <si>
    <t>033 0104 0020400500101010016</t>
  </si>
  <si>
    <t>033 0104 0020400500101010017</t>
  </si>
  <si>
    <t>033 0104 0020400500101010018</t>
  </si>
  <si>
    <t>033 0104 0020400500101010019</t>
  </si>
  <si>
    <t>033 010400204 00500101010020</t>
  </si>
  <si>
    <t>033 0104 0020400500101010021</t>
  </si>
  <si>
    <t>033 01040020400500101010022</t>
  </si>
  <si>
    <t>033 0104 0020400500101010023</t>
  </si>
  <si>
    <t>Реестров  объектов недвижемости , находящихся в собственности  МО "Каменка" на 01.01.2011 г.</t>
  </si>
  <si>
    <t>Наименование</t>
  </si>
  <si>
    <t>деревянное</t>
  </si>
  <si>
    <t xml:space="preserve">деревянное </t>
  </si>
  <si>
    <t>заливное</t>
  </si>
  <si>
    <t>шлаколитное</t>
  </si>
  <si>
    <t>ул. Школьная</t>
  </si>
  <si>
    <t>ул. Скачкова</t>
  </si>
  <si>
    <t xml:space="preserve">с.Каменка </t>
  </si>
  <si>
    <t>ул. Ленина</t>
  </si>
  <si>
    <t>Инвентарный.</t>
  </si>
  <si>
    <t>Нефтебаза</t>
  </si>
  <si>
    <t>ул. Строителей</t>
  </si>
  <si>
    <t>с.Каменка,</t>
  </si>
  <si>
    <t xml:space="preserve">с.Каменка, </t>
  </si>
  <si>
    <t>Адрес местонахождения объекта</t>
  </si>
  <si>
    <t>№</t>
  </si>
  <si>
    <t>п/п</t>
  </si>
  <si>
    <t xml:space="preserve">Наименование  </t>
  </si>
  <si>
    <t xml:space="preserve"> Исполнение</t>
  </si>
  <si>
    <t>здания</t>
  </si>
  <si>
    <t>балансо</t>
  </si>
  <si>
    <t>держателя</t>
  </si>
  <si>
    <t xml:space="preserve">объекта, </t>
  </si>
  <si>
    <t>кв.м.</t>
  </si>
  <si>
    <t xml:space="preserve">стоимость, </t>
  </si>
  <si>
    <t>т.р.</t>
  </si>
  <si>
    <t xml:space="preserve">износа, </t>
  </si>
  <si>
    <t>стоимость,</t>
  </si>
  <si>
    <t>Итого</t>
  </si>
  <si>
    <t>Итого по СК учрежден.</t>
  </si>
  <si>
    <t>Итого по ЖКХ</t>
  </si>
  <si>
    <t>Всего</t>
  </si>
  <si>
    <t>Администрация</t>
  </si>
  <si>
    <t>с. Каменка</t>
  </si>
  <si>
    <t>Пожарное депо</t>
  </si>
  <si>
    <t>ул. Ленина, 27</t>
  </si>
  <si>
    <t>Наименование балансодержателя</t>
  </si>
  <si>
    <t>Раздел 1. Муниципальное недвижимое имущество</t>
  </si>
  <si>
    <t>Пор.</t>
  </si>
  <si>
    <t>имущества</t>
  </si>
  <si>
    <t>Кадастровый</t>
  </si>
  <si>
    <t>Балансовая</t>
  </si>
  <si>
    <t>номер имущества</t>
  </si>
  <si>
    <t>Износ,</t>
  </si>
  <si>
    <t>руб.</t>
  </si>
  <si>
    <t>Кадастровая</t>
  </si>
  <si>
    <t>Дата</t>
  </si>
  <si>
    <t>возникновения</t>
  </si>
  <si>
    <t>возникнов.</t>
  </si>
  <si>
    <t>и прекращ. права</t>
  </si>
  <si>
    <t>собственности</t>
  </si>
  <si>
    <t xml:space="preserve">Адрес </t>
  </si>
  <si>
    <t>(местоположение)</t>
  </si>
  <si>
    <t>Площадь,</t>
  </si>
  <si>
    <t>протяженность</t>
  </si>
  <si>
    <t>и иные</t>
  </si>
  <si>
    <t>параметры</t>
  </si>
  <si>
    <t>Остаточная</t>
  </si>
  <si>
    <t>Основание</t>
  </si>
  <si>
    <t>(прекращ.) права</t>
  </si>
  <si>
    <t>правообладателе</t>
  </si>
  <si>
    <t>установленных</t>
  </si>
  <si>
    <t>ограничениях</t>
  </si>
  <si>
    <t>(обременениях)</t>
  </si>
  <si>
    <t>Дополнительные</t>
  </si>
  <si>
    <t>Раздел 2. Муниципальное движимое имущество</t>
  </si>
  <si>
    <t>Оценочная</t>
  </si>
  <si>
    <t>недвижимого</t>
  </si>
  <si>
    <t>движимого</t>
  </si>
  <si>
    <t>Государственный</t>
  </si>
  <si>
    <t>Т 425 АЕ</t>
  </si>
  <si>
    <t>Трактор МТЗ 82.1</t>
  </si>
  <si>
    <t>6050 УО 85</t>
  </si>
  <si>
    <t>Технический</t>
  </si>
  <si>
    <t>паспорт</t>
  </si>
  <si>
    <t>Пробег,</t>
  </si>
  <si>
    <t>выработка</t>
  </si>
  <si>
    <t>Раздел 3. Муниципальные унитарные предприятия, муниципальные учреждения и иные юридические лица, в которых МО "Каменка" является учредителем</t>
  </si>
  <si>
    <t>юридического</t>
  </si>
  <si>
    <t>лица</t>
  </si>
  <si>
    <t>форма</t>
  </si>
  <si>
    <t>правовая</t>
  </si>
  <si>
    <t>Организац. -</t>
  </si>
  <si>
    <t>регистрационный</t>
  </si>
  <si>
    <t>государств.</t>
  </si>
  <si>
    <t>регистрации</t>
  </si>
  <si>
    <t>Размер</t>
  </si>
  <si>
    <t>уставного</t>
  </si>
  <si>
    <t>капитала, руб.</t>
  </si>
  <si>
    <t>Размер доли,</t>
  </si>
  <si>
    <t>принадлежащей</t>
  </si>
  <si>
    <t>учредителю, %</t>
  </si>
  <si>
    <t>создания</t>
  </si>
  <si>
    <t>Среднесписочная</t>
  </si>
  <si>
    <t>численность</t>
  </si>
  <si>
    <t>работников</t>
  </si>
  <si>
    <t xml:space="preserve">                                                                                 Реестр  муниципального имущества администрации  МО "Каменка" на 01.01.2012 г.</t>
  </si>
  <si>
    <t>с.Каменка, ул.Школьная</t>
  </si>
  <si>
    <t xml:space="preserve">                                                                                 Реестр  муниципального имущества администрации  МО "Каменка" на 01.01.2013 г.</t>
  </si>
  <si>
    <t>Администрация МО "Каменка"</t>
  </si>
  <si>
    <t>1. Нежилые помещения</t>
  </si>
  <si>
    <t>240 кв.м.</t>
  </si>
  <si>
    <t>Гараж</t>
  </si>
  <si>
    <t>80 кв.м.</t>
  </si>
  <si>
    <t>Котельная</t>
  </si>
  <si>
    <t>с. Каменка, ул. Ленина, 27</t>
  </si>
  <si>
    <t>с. Каменка, ул. Школьная, 1Б</t>
  </si>
  <si>
    <t>220 кв.м.</t>
  </si>
  <si>
    <t>2. Сооружения</t>
  </si>
  <si>
    <t>25 кв.м.</t>
  </si>
  <si>
    <t>с. Каменка ,ул. Ленина, 55А</t>
  </si>
  <si>
    <t>с. Каменка, ул. Гагарина, 1А</t>
  </si>
  <si>
    <t>16 кв.м.</t>
  </si>
  <si>
    <t>с. Каменка , ул. Скачкова, 14</t>
  </si>
  <si>
    <t>20 кв.м.</t>
  </si>
  <si>
    <t>с. Каменка , ул. Солнечная, 1А</t>
  </si>
  <si>
    <t>д. Гречехон , ул. Школьная, 22А</t>
  </si>
  <si>
    <t>д. Морозово , ул. Школьная, 8А</t>
  </si>
  <si>
    <t>д. Угольная , ул. Лесная, 5</t>
  </si>
  <si>
    <t>д. Калашниково , ул. Школьная, 30</t>
  </si>
  <si>
    <t>д. Макаровская , ул. Нецветаева, 15А</t>
  </si>
  <si>
    <t>Водовод с колонками</t>
  </si>
  <si>
    <t>с. Каменка ,ул. Ленина</t>
  </si>
  <si>
    <t>800 м.</t>
  </si>
  <si>
    <t>3. Машины и оборудование</t>
  </si>
  <si>
    <t>Принтер</t>
  </si>
  <si>
    <t>1 ед.</t>
  </si>
  <si>
    <t>Ноутбук</t>
  </si>
  <si>
    <t>Системный блок</t>
  </si>
  <si>
    <t>Мнжитель Samsung</t>
  </si>
  <si>
    <t>4. Прочие основные средства</t>
  </si>
  <si>
    <t xml:space="preserve">Насос ЭЦВ-6-6,5-185 </t>
  </si>
  <si>
    <t xml:space="preserve">Ранец-18-Ермак (П) </t>
  </si>
  <si>
    <t>3 ед.</t>
  </si>
  <si>
    <t xml:space="preserve">Насос ЭЦВ-6-6,5-140 </t>
  </si>
  <si>
    <t xml:space="preserve">Насос ЭЦВ-6-6,5-85 </t>
  </si>
  <si>
    <t xml:space="preserve">Насос ЭЦВ-6-6,5-80 </t>
  </si>
  <si>
    <t xml:space="preserve">Насос ЭЦВ-6-6,5-125 </t>
  </si>
  <si>
    <t>Мотопомпа</t>
  </si>
  <si>
    <t>5 ед.</t>
  </si>
  <si>
    <t>Двигатель с КПП к ВАЗ 21053</t>
  </si>
  <si>
    <t xml:space="preserve">Сельхозшина к МТЗ-82.1 </t>
  </si>
  <si>
    <t>Дорожные знаки</t>
  </si>
  <si>
    <t>18 ед.</t>
  </si>
  <si>
    <t>Выставочный стенд</t>
  </si>
  <si>
    <t>Колонка водозаборная L4М</t>
  </si>
  <si>
    <t>2 ед.</t>
  </si>
  <si>
    <t>МБУК СКЦ МО "Каменка"</t>
  </si>
  <si>
    <t>КЦД</t>
  </si>
  <si>
    <t>с. Каменка, ул. Школьная, 8</t>
  </si>
  <si>
    <t>700 кв.м.</t>
  </si>
  <si>
    <t xml:space="preserve">Сельский клуб </t>
  </si>
  <si>
    <t>д. Морозово, ул. Рактовая, 6</t>
  </si>
  <si>
    <t>350 кв.м.</t>
  </si>
  <si>
    <t>д. Калашниково, ул. Клубная, 3</t>
  </si>
  <si>
    <t>280 кв.м.</t>
  </si>
  <si>
    <t>2. Библитечный фонд</t>
  </si>
  <si>
    <t>3. Прочие основные средства</t>
  </si>
  <si>
    <t>Всего по администрации</t>
  </si>
  <si>
    <t>Всего по МБУК</t>
  </si>
  <si>
    <t>Всего по МО "Каменка"</t>
  </si>
  <si>
    <t>320000 км.</t>
  </si>
  <si>
    <t>4031 м/час</t>
  </si>
  <si>
    <t>28.04.2006 г.</t>
  </si>
  <si>
    <t>15.09.2004 г.</t>
  </si>
  <si>
    <t>с. Каменка , ул. Приангарская, 1А</t>
  </si>
  <si>
    <t>правооблад.</t>
  </si>
  <si>
    <t>Множитель Samsung</t>
  </si>
  <si>
    <t>Система пожарн. оповещения</t>
  </si>
  <si>
    <t>Система уличного освещения</t>
  </si>
  <si>
    <t>Отвал на МТЗ задний</t>
  </si>
  <si>
    <t>МО "Каменка"</t>
  </si>
  <si>
    <t xml:space="preserve">         Реестр объектов движимого имущества  муниципального образования "Каменка" на 01.01.2019 г.</t>
  </si>
  <si>
    <t>Индивидуализирующие</t>
  </si>
  <si>
    <t>характеристики</t>
  </si>
  <si>
    <t>Машины, трактора</t>
  </si>
  <si>
    <t>Автомашина CHEVPOLET NIVA 212300-55</t>
  </si>
  <si>
    <t>Пожарная машина ГАЗ-66</t>
  </si>
  <si>
    <t>Трактор МТЗ-82.1</t>
  </si>
  <si>
    <t>Прицепы, спец.техника</t>
  </si>
  <si>
    <t>Прицеп тракторный ЛКТ-4В</t>
  </si>
  <si>
    <t>Прицеп тракторный самосвальный 2 ПТС4-5</t>
  </si>
  <si>
    <t>Водовозная бочка</t>
  </si>
  <si>
    <t>Погрузчик универсальный</t>
  </si>
  <si>
    <t>Ковш погрузчик ПКУ-0,8</t>
  </si>
  <si>
    <t>Прочее оборудование</t>
  </si>
  <si>
    <t>Насос ЭЦВ 6-10-185</t>
  </si>
  <si>
    <t>Насос К45/30 с эл двигателем 7,5 КВ</t>
  </si>
  <si>
    <t>Насос ЭЦВ 6-6,5-185</t>
  </si>
  <si>
    <t>Насос ЭЦВ 5-6,5-180</t>
  </si>
  <si>
    <t>Насос ЭЦВ 6-6,5-140</t>
  </si>
  <si>
    <t>Насос ЭЦВ 6-6,5-85дв 3 кВт</t>
  </si>
  <si>
    <t>Насос ЭЦВ 6-10-80</t>
  </si>
  <si>
    <t>Насос ЭЦВ 6-6,5-185.</t>
  </si>
  <si>
    <t>Насос ЭЦВ 6-125</t>
  </si>
  <si>
    <t>Насос ЭЦВ 6</t>
  </si>
  <si>
    <t>Насос ЭЦВ 6-6</t>
  </si>
  <si>
    <t>Насос ЭЦВ 6-6,5-85</t>
  </si>
  <si>
    <t>Насос ЭЦВ 6-6,5-85-1</t>
  </si>
  <si>
    <t>Насос К45/30 с эл двигателем 7,5 КВ (3000 обр/мин)</t>
  </si>
  <si>
    <t>Насос ЭЦВ 6-6,5-125</t>
  </si>
  <si>
    <t>Насос ЭЦВ 6-6,5-125-1</t>
  </si>
  <si>
    <t>Насос ЭЦВ 6-10-110</t>
  </si>
  <si>
    <t>Насос ПОТОК 4-2-20</t>
  </si>
  <si>
    <t>Насос ЭЦВ 6-6,5-185-1</t>
  </si>
  <si>
    <t>Насос Поток 4-2-20-1</t>
  </si>
  <si>
    <t>Насос ЭЦВ6-6,5-85</t>
  </si>
  <si>
    <t>Ограждение "Волна" д/памятника</t>
  </si>
  <si>
    <t>Колонка водозаборная Н-4М</t>
  </si>
  <si>
    <t>Орг.техника, мебель и прочее имущество</t>
  </si>
  <si>
    <t>06101972/598341 №60-50АВ</t>
  </si>
  <si>
    <t>Х236АЕ85 0018305</t>
  </si>
  <si>
    <t>2123,0864580/ 63 ОТ 193496</t>
  </si>
  <si>
    <t>63КР 303448 №Т425 АВ85</t>
  </si>
  <si>
    <t>ИР 168311043942</t>
  </si>
  <si>
    <t>Мебель офисная</t>
  </si>
  <si>
    <t>Трубы водопроводные</t>
  </si>
  <si>
    <t xml:space="preserve">Принтер </t>
  </si>
  <si>
    <t>Мультимедиа проектор BenQMS506</t>
  </si>
  <si>
    <t>Ноутбук Asus (X751SA-TY006D)</t>
  </si>
  <si>
    <t>Ноутбук Asus (X751SA-TY006D)Pentium №3700</t>
  </si>
  <si>
    <t xml:space="preserve">Ноутбук </t>
  </si>
  <si>
    <t>Шкаф модуль 03</t>
  </si>
  <si>
    <t>Шкаф Оскар</t>
  </si>
  <si>
    <t>Монитор</t>
  </si>
  <si>
    <t>Ноутбук (Мороз.СК)</t>
  </si>
  <si>
    <t>Ноутбук (Калашн.СК)</t>
  </si>
  <si>
    <t>Музыкальный центр LGCM</t>
  </si>
  <si>
    <t>Глава  МО "Каменка"</t>
  </si>
  <si>
    <t>Артанов В.Н.</t>
  </si>
  <si>
    <t>Исполнитель: Середкина С.В.</t>
  </si>
  <si>
    <t xml:space="preserve">                                    "Каменка"  по состоянию на 01.01.2019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</si>
</sst>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9" fontId="1" fillId="0" borderId="13" xfId="58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1" fillId="0" borderId="15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PageLayoutView="0" workbookViewId="0" topLeftCell="D1">
      <selection activeCell="L26" sqref="L26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18.625" style="0" customWidth="1"/>
    <col min="4" max="4" width="10.875" style="0" customWidth="1"/>
    <col min="5" max="5" width="23.625" style="0" customWidth="1"/>
    <col min="6" max="6" width="16.25390625" style="0" customWidth="1"/>
    <col min="7" max="7" width="11.75390625" style="0" customWidth="1"/>
    <col min="8" max="8" width="9.75390625" style="0" customWidth="1"/>
    <col min="9" max="9" width="8.125" style="0" customWidth="1"/>
    <col min="10" max="10" width="9.375" style="0" customWidth="1"/>
    <col min="11" max="11" width="12.00390625" style="0" customWidth="1"/>
    <col min="12" max="12" width="13.375" style="0" customWidth="1"/>
    <col min="13" max="13" width="13.00390625" style="0" customWidth="1"/>
    <col min="14" max="14" width="13.625" style="0" customWidth="1"/>
    <col min="15" max="15" width="13.125" style="0" customWidth="1"/>
    <col min="16" max="16" width="14.625" style="0" customWidth="1"/>
  </cols>
  <sheetData>
    <row r="2" spans="3:13" ht="12.75">
      <c r="C2" s="1"/>
      <c r="D2" s="60" t="s">
        <v>156</v>
      </c>
      <c r="E2" s="58"/>
      <c r="F2" s="58"/>
      <c r="G2" s="58"/>
      <c r="H2" s="58"/>
      <c r="I2" s="58"/>
      <c r="J2" s="58"/>
      <c r="K2" s="58"/>
      <c r="L2" s="58"/>
      <c r="M2" s="58"/>
    </row>
    <row r="3" spans="3:9" ht="12.75">
      <c r="C3" s="1"/>
      <c r="D3" s="1"/>
      <c r="E3" s="1"/>
      <c r="F3" s="1"/>
      <c r="G3" s="1"/>
      <c r="H3" s="1"/>
      <c r="I3" s="1"/>
    </row>
    <row r="4" spans="3:13" ht="12.75">
      <c r="C4" s="1"/>
      <c r="D4" s="1"/>
      <c r="E4" s="60" t="s">
        <v>97</v>
      </c>
      <c r="F4" s="58"/>
      <c r="G4" s="58"/>
      <c r="H4" s="58"/>
      <c r="I4" s="58"/>
      <c r="J4" s="58"/>
      <c r="K4" s="58"/>
      <c r="L4" s="58"/>
      <c r="M4" s="58"/>
    </row>
    <row r="6" spans="1:16" ht="12.75">
      <c r="A6" s="9" t="s">
        <v>98</v>
      </c>
      <c r="B6" s="9" t="s">
        <v>30</v>
      </c>
      <c r="C6" s="9" t="s">
        <v>77</v>
      </c>
      <c r="D6" s="9" t="s">
        <v>78</v>
      </c>
      <c r="E6" s="9" t="s">
        <v>111</v>
      </c>
      <c r="F6" s="9" t="s">
        <v>100</v>
      </c>
      <c r="G6" s="9" t="s">
        <v>113</v>
      </c>
      <c r="H6" s="9" t="s">
        <v>101</v>
      </c>
      <c r="I6" s="9" t="s">
        <v>103</v>
      </c>
      <c r="J6" s="9" t="s">
        <v>117</v>
      </c>
      <c r="K6" s="9" t="s">
        <v>105</v>
      </c>
      <c r="L6" s="9" t="s">
        <v>106</v>
      </c>
      <c r="M6" s="9" t="s">
        <v>118</v>
      </c>
      <c r="N6" s="9" t="s">
        <v>7</v>
      </c>
      <c r="O6" s="9" t="s">
        <v>6</v>
      </c>
      <c r="P6" s="9" t="s">
        <v>124</v>
      </c>
    </row>
    <row r="7" spans="1:16" ht="12.75">
      <c r="A7" s="8" t="s">
        <v>75</v>
      </c>
      <c r="B7" s="8" t="s">
        <v>31</v>
      </c>
      <c r="C7" s="8" t="s">
        <v>127</v>
      </c>
      <c r="D7" s="8"/>
      <c r="E7" s="8" t="s">
        <v>112</v>
      </c>
      <c r="F7" s="8" t="s">
        <v>102</v>
      </c>
      <c r="G7" s="8" t="s">
        <v>114</v>
      </c>
      <c r="H7" s="8" t="s">
        <v>87</v>
      </c>
      <c r="I7" s="8" t="s">
        <v>104</v>
      </c>
      <c r="J7" s="8" t="s">
        <v>87</v>
      </c>
      <c r="K7" s="8" t="s">
        <v>84</v>
      </c>
      <c r="L7" s="8" t="s">
        <v>108</v>
      </c>
      <c r="M7" s="8" t="s">
        <v>107</v>
      </c>
      <c r="N7" s="8" t="s">
        <v>120</v>
      </c>
      <c r="O7" s="8" t="s">
        <v>121</v>
      </c>
      <c r="P7" s="8" t="s">
        <v>8</v>
      </c>
    </row>
    <row r="8" spans="1:16" ht="12.75">
      <c r="A8" s="14"/>
      <c r="B8" s="14"/>
      <c r="C8" s="14" t="s">
        <v>99</v>
      </c>
      <c r="D8" s="14"/>
      <c r="E8" s="14" t="s">
        <v>99</v>
      </c>
      <c r="F8" s="14"/>
      <c r="G8" s="14" t="s">
        <v>115</v>
      </c>
      <c r="H8" s="14" t="s">
        <v>104</v>
      </c>
      <c r="I8" s="14"/>
      <c r="J8" s="14" t="s">
        <v>104</v>
      </c>
      <c r="K8" s="14" t="s">
        <v>104</v>
      </c>
      <c r="L8" s="14" t="s">
        <v>109</v>
      </c>
      <c r="M8" s="14" t="s">
        <v>119</v>
      </c>
      <c r="N8" s="14" t="s">
        <v>99</v>
      </c>
      <c r="O8" s="14" t="s">
        <v>122</v>
      </c>
      <c r="P8" s="8"/>
    </row>
    <row r="9" spans="1:16" ht="12.75">
      <c r="A9" s="22"/>
      <c r="B9" s="22"/>
      <c r="C9" s="22"/>
      <c r="D9" s="22"/>
      <c r="E9" s="22"/>
      <c r="F9" s="22"/>
      <c r="G9" s="22" t="s">
        <v>116</v>
      </c>
      <c r="H9" s="22"/>
      <c r="I9" s="22"/>
      <c r="J9" s="22"/>
      <c r="K9" s="22"/>
      <c r="L9" s="22" t="s">
        <v>110</v>
      </c>
      <c r="M9" s="22" t="s">
        <v>110</v>
      </c>
      <c r="N9" s="22"/>
      <c r="O9" s="22" t="s">
        <v>123</v>
      </c>
      <c r="P9" s="10"/>
    </row>
    <row r="10" spans="1:1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6" ht="12.75">
      <c r="A11" s="5">
        <v>1</v>
      </c>
      <c r="B11" s="5">
        <v>1968</v>
      </c>
      <c r="C11" s="5" t="s">
        <v>9</v>
      </c>
      <c r="D11" s="5" t="s">
        <v>22</v>
      </c>
      <c r="E11" s="5" t="s">
        <v>157</v>
      </c>
      <c r="F11" s="5"/>
      <c r="G11" s="5"/>
      <c r="H11" s="8">
        <v>230334.72</v>
      </c>
      <c r="I11" s="8">
        <v>96049.59</v>
      </c>
      <c r="J11" s="8">
        <f>H11-I11</f>
        <v>134285.13</v>
      </c>
      <c r="K11" s="8"/>
      <c r="L11" s="5"/>
      <c r="M11" s="5"/>
      <c r="N11" s="5"/>
      <c r="O11" s="5"/>
      <c r="P11" s="5"/>
    </row>
    <row r="12" spans="1:16" ht="12.75">
      <c r="A12" s="5">
        <v>2</v>
      </c>
      <c r="B12" s="5">
        <v>1966</v>
      </c>
      <c r="C12" s="5" t="s">
        <v>9</v>
      </c>
      <c r="D12" s="5" t="s">
        <v>64</v>
      </c>
      <c r="E12" s="5" t="s">
        <v>12</v>
      </c>
      <c r="F12" s="5"/>
      <c r="G12" s="5"/>
      <c r="H12" s="8">
        <v>121700.47</v>
      </c>
      <c r="I12" s="8">
        <v>57686.01</v>
      </c>
      <c r="J12" s="8">
        <f aca="true" t="shared" si="0" ref="J12:J37">H12-I12</f>
        <v>64014.46</v>
      </c>
      <c r="K12" s="8"/>
      <c r="L12" s="5"/>
      <c r="M12" s="5"/>
      <c r="N12" s="5"/>
      <c r="O12" s="5"/>
      <c r="P12" s="5"/>
    </row>
    <row r="13" spans="1:16" ht="12.75">
      <c r="A13" s="5">
        <v>3</v>
      </c>
      <c r="B13" s="5">
        <v>1959</v>
      </c>
      <c r="C13" s="5" t="s">
        <v>9</v>
      </c>
      <c r="D13" s="5" t="s">
        <v>61</v>
      </c>
      <c r="E13" s="5" t="s">
        <v>13</v>
      </c>
      <c r="F13" s="5"/>
      <c r="G13" s="5"/>
      <c r="H13" s="8">
        <v>17250.45</v>
      </c>
      <c r="I13" s="8">
        <v>9754.36</v>
      </c>
      <c r="J13" s="8">
        <f t="shared" si="0"/>
        <v>7496.09</v>
      </c>
      <c r="K13" s="8"/>
      <c r="L13" s="5"/>
      <c r="M13" s="5"/>
      <c r="N13" s="5"/>
      <c r="O13" s="5"/>
      <c r="P13" s="5"/>
    </row>
    <row r="14" spans="1:16" ht="12.75" hidden="1">
      <c r="A14" s="5"/>
      <c r="B14" s="5"/>
      <c r="C14" s="5"/>
      <c r="D14" s="5"/>
      <c r="E14" s="5"/>
      <c r="F14" s="5"/>
      <c r="G14" s="5"/>
      <c r="H14" s="8"/>
      <c r="I14" s="8"/>
      <c r="J14" s="8">
        <f t="shared" si="0"/>
        <v>0</v>
      </c>
      <c r="K14" s="8"/>
      <c r="L14" s="5"/>
      <c r="M14" s="5"/>
      <c r="N14" s="5"/>
      <c r="O14" s="5"/>
      <c r="P14" s="5"/>
    </row>
    <row r="15" spans="1:16" ht="12.75" hidden="1">
      <c r="A15" s="5"/>
      <c r="B15" s="5"/>
      <c r="C15" s="5"/>
      <c r="D15" s="5"/>
      <c r="E15" s="5"/>
      <c r="F15" s="5"/>
      <c r="G15" s="5"/>
      <c r="H15" s="8"/>
      <c r="I15" s="8"/>
      <c r="J15" s="8">
        <f t="shared" si="0"/>
        <v>0</v>
      </c>
      <c r="K15" s="8"/>
      <c r="L15" s="5"/>
      <c r="M15" s="5"/>
      <c r="N15" s="5"/>
      <c r="O15" s="5"/>
      <c r="P15" s="5"/>
    </row>
    <row r="16" spans="1:16" ht="12.75" hidden="1">
      <c r="A16" s="5"/>
      <c r="B16" s="5"/>
      <c r="C16" s="5"/>
      <c r="D16" s="5"/>
      <c r="E16" s="5"/>
      <c r="F16" s="5"/>
      <c r="G16" s="5"/>
      <c r="H16" s="8"/>
      <c r="I16" s="8"/>
      <c r="J16" s="8">
        <f t="shared" si="0"/>
        <v>0</v>
      </c>
      <c r="K16" s="8"/>
      <c r="L16" s="5"/>
      <c r="M16" s="5"/>
      <c r="N16" s="5"/>
      <c r="O16" s="5"/>
      <c r="P16" s="5"/>
    </row>
    <row r="17" spans="1:16" ht="12.75">
      <c r="A17" s="5">
        <v>4</v>
      </c>
      <c r="B17" s="5">
        <v>1954</v>
      </c>
      <c r="C17" s="5" t="s">
        <v>19</v>
      </c>
      <c r="D17" s="5" t="s">
        <v>62</v>
      </c>
      <c r="E17" s="5" t="s">
        <v>13</v>
      </c>
      <c r="F17" s="5"/>
      <c r="G17" s="5"/>
      <c r="H17" s="8">
        <v>3606</v>
      </c>
      <c r="I17" s="8">
        <v>0</v>
      </c>
      <c r="J17" s="8">
        <v>0</v>
      </c>
      <c r="K17" s="8"/>
      <c r="L17" s="5"/>
      <c r="M17" s="5"/>
      <c r="N17" s="5"/>
      <c r="O17" s="5"/>
      <c r="P17" s="5"/>
    </row>
    <row r="18" spans="1:16" ht="12.75">
      <c r="A18" s="5">
        <v>5</v>
      </c>
      <c r="B18" s="5">
        <v>1954</v>
      </c>
      <c r="C18" s="5" t="s">
        <v>20</v>
      </c>
      <c r="D18" s="5" t="s">
        <v>62</v>
      </c>
      <c r="E18" s="5" t="s">
        <v>14</v>
      </c>
      <c r="F18" s="5"/>
      <c r="G18" s="5"/>
      <c r="H18" s="8">
        <v>3595</v>
      </c>
      <c r="I18" s="8">
        <v>0</v>
      </c>
      <c r="J18" s="8">
        <v>0</v>
      </c>
      <c r="K18" s="8"/>
      <c r="L18" s="5"/>
      <c r="M18" s="5"/>
      <c r="N18" s="5"/>
      <c r="O18" s="5"/>
      <c r="P18" s="5"/>
    </row>
    <row r="19" spans="1:16" ht="12.75">
      <c r="A19" s="5">
        <v>6</v>
      </c>
      <c r="B19" s="5">
        <v>1960</v>
      </c>
      <c r="C19" s="5" t="s">
        <v>21</v>
      </c>
      <c r="D19" s="5" t="s">
        <v>22</v>
      </c>
      <c r="E19" s="5" t="s">
        <v>10</v>
      </c>
      <c r="F19" s="5"/>
      <c r="G19" s="5"/>
      <c r="H19" s="8">
        <v>2361825</v>
      </c>
      <c r="I19" s="8">
        <v>2172878</v>
      </c>
      <c r="J19" s="8">
        <f t="shared" si="0"/>
        <v>188947</v>
      </c>
      <c r="K19" s="8"/>
      <c r="L19" s="5"/>
      <c r="M19" s="5"/>
      <c r="N19" s="5"/>
      <c r="O19" s="5"/>
      <c r="P19" s="5"/>
    </row>
    <row r="20" spans="1:16" ht="12.75">
      <c r="A20" s="5">
        <v>7</v>
      </c>
      <c r="B20" s="5">
        <v>2004</v>
      </c>
      <c r="C20" s="5" t="s">
        <v>15</v>
      </c>
      <c r="D20" s="5" t="s">
        <v>22</v>
      </c>
      <c r="E20" s="5" t="s">
        <v>25</v>
      </c>
      <c r="F20" s="5"/>
      <c r="G20" s="5"/>
      <c r="H20" s="8">
        <v>982745.36</v>
      </c>
      <c r="I20" s="8">
        <v>595738.6</v>
      </c>
      <c r="J20" s="8">
        <f t="shared" si="0"/>
        <v>387006.76</v>
      </c>
      <c r="K20" s="8"/>
      <c r="L20" s="5"/>
      <c r="M20" s="5"/>
      <c r="N20" s="5"/>
      <c r="O20" s="5"/>
      <c r="P20" s="5"/>
    </row>
    <row r="21" spans="1:16" ht="12.75">
      <c r="A21" s="5">
        <v>8</v>
      </c>
      <c r="B21" s="5">
        <v>2004</v>
      </c>
      <c r="C21" s="5" t="s">
        <v>15</v>
      </c>
      <c r="D21" s="5" t="s">
        <v>64</v>
      </c>
      <c r="E21" s="5" t="s">
        <v>14</v>
      </c>
      <c r="F21" s="5"/>
      <c r="G21" s="5"/>
      <c r="H21" s="8">
        <v>402039</v>
      </c>
      <c r="I21" s="8">
        <v>130260</v>
      </c>
      <c r="J21" s="8">
        <f t="shared" si="0"/>
        <v>271779</v>
      </c>
      <c r="K21" s="8"/>
      <c r="L21" s="5"/>
      <c r="M21" s="5"/>
      <c r="N21" s="5"/>
      <c r="O21" s="5"/>
      <c r="P21" s="5"/>
    </row>
    <row r="22" spans="1:16" ht="12.75">
      <c r="A22" s="5">
        <v>9</v>
      </c>
      <c r="B22" s="5">
        <v>2004</v>
      </c>
      <c r="C22" s="5" t="s">
        <v>16</v>
      </c>
      <c r="D22" s="5" t="s">
        <v>22</v>
      </c>
      <c r="E22" s="5" t="s">
        <v>24</v>
      </c>
      <c r="F22" s="5"/>
      <c r="G22" s="5"/>
      <c r="H22" s="8">
        <v>1676930.88</v>
      </c>
      <c r="I22" s="8">
        <v>1117517</v>
      </c>
      <c r="J22" s="8">
        <f t="shared" si="0"/>
        <v>559413.8799999999</v>
      </c>
      <c r="K22" s="8"/>
      <c r="L22" s="5"/>
      <c r="M22" s="5"/>
      <c r="N22" s="5"/>
      <c r="O22" s="5"/>
      <c r="P22" s="5"/>
    </row>
    <row r="23" spans="1:16" ht="12.75">
      <c r="A23" s="5">
        <v>10</v>
      </c>
      <c r="B23" s="5">
        <v>2004</v>
      </c>
      <c r="C23" s="5" t="s">
        <v>15</v>
      </c>
      <c r="D23" s="5" t="s">
        <v>61</v>
      </c>
      <c r="E23" s="5" t="s">
        <v>12</v>
      </c>
      <c r="F23" s="5"/>
      <c r="G23" s="5"/>
      <c r="H23" s="8">
        <v>466360.32</v>
      </c>
      <c r="I23" s="8">
        <v>140043</v>
      </c>
      <c r="J23" s="8">
        <f t="shared" si="0"/>
        <v>326317.32</v>
      </c>
      <c r="K23" s="8"/>
      <c r="L23" s="5"/>
      <c r="M23" s="5"/>
      <c r="N23" s="5"/>
      <c r="O23" s="5"/>
      <c r="P23" s="5"/>
    </row>
    <row r="24" spans="1:16" ht="12.75">
      <c r="A24" s="5">
        <v>11</v>
      </c>
      <c r="B24" s="5">
        <v>2004</v>
      </c>
      <c r="C24" s="5" t="s">
        <v>15</v>
      </c>
      <c r="D24" s="5" t="s">
        <v>22</v>
      </c>
      <c r="E24" s="5" t="s">
        <v>17</v>
      </c>
      <c r="F24" s="5"/>
      <c r="G24" s="5"/>
      <c r="H24" s="8">
        <v>120586</v>
      </c>
      <c r="I24" s="8"/>
      <c r="J24" s="8">
        <f t="shared" si="0"/>
        <v>120586</v>
      </c>
      <c r="K24" s="8"/>
      <c r="L24" s="5"/>
      <c r="M24" s="5"/>
      <c r="N24" s="5"/>
      <c r="O24" s="5"/>
      <c r="P24" s="5"/>
    </row>
    <row r="25" spans="1:16" ht="12.75">
      <c r="A25" s="5">
        <v>12</v>
      </c>
      <c r="B25" s="5">
        <v>2004</v>
      </c>
      <c r="C25" s="5" t="s">
        <v>15</v>
      </c>
      <c r="D25" s="5" t="s">
        <v>61</v>
      </c>
      <c r="E25" s="5" t="s">
        <v>13</v>
      </c>
      <c r="F25" s="5"/>
      <c r="G25" s="5"/>
      <c r="H25" s="8">
        <v>395694</v>
      </c>
      <c r="I25" s="8"/>
      <c r="J25" s="8">
        <f t="shared" si="0"/>
        <v>395694</v>
      </c>
      <c r="K25" s="8"/>
      <c r="L25" s="5"/>
      <c r="M25" s="5"/>
      <c r="N25" s="5"/>
      <c r="O25" s="5"/>
      <c r="P25" s="5"/>
    </row>
    <row r="26" spans="1:16" ht="12.75">
      <c r="A26" s="5">
        <v>13</v>
      </c>
      <c r="B26" s="5">
        <v>2004</v>
      </c>
      <c r="C26" s="5" t="s">
        <v>15</v>
      </c>
      <c r="D26" s="5" t="s">
        <v>61</v>
      </c>
      <c r="E26" s="5" t="s">
        <v>18</v>
      </c>
      <c r="F26" s="5"/>
      <c r="G26" s="5"/>
      <c r="H26" s="8">
        <v>338520</v>
      </c>
      <c r="I26" s="8"/>
      <c r="J26" s="8">
        <f t="shared" si="0"/>
        <v>338520</v>
      </c>
      <c r="K26" s="8"/>
      <c r="L26" s="5"/>
      <c r="M26" s="5"/>
      <c r="N26" s="5"/>
      <c r="O26" s="5"/>
      <c r="P26" s="5"/>
    </row>
    <row r="27" spans="1:16" ht="12.75">
      <c r="A27" s="5">
        <v>14</v>
      </c>
      <c r="B27" s="5">
        <v>2004</v>
      </c>
      <c r="C27" s="5" t="s">
        <v>15</v>
      </c>
      <c r="D27" s="5" t="s">
        <v>61</v>
      </c>
      <c r="E27" s="5" t="s">
        <v>23</v>
      </c>
      <c r="F27" s="5"/>
      <c r="G27" s="5"/>
      <c r="H27" s="8">
        <v>498760</v>
      </c>
      <c r="I27" s="8"/>
      <c r="J27" s="8">
        <f t="shared" si="0"/>
        <v>498760</v>
      </c>
      <c r="K27" s="8"/>
      <c r="L27" s="5"/>
      <c r="M27" s="5"/>
      <c r="N27" s="5"/>
      <c r="O27" s="5"/>
      <c r="P27" s="5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1"/>
      <c r="B30" s="11"/>
      <c r="C30" s="11"/>
      <c r="D30" s="11"/>
      <c r="E30" s="60" t="s">
        <v>125</v>
      </c>
      <c r="F30" s="58"/>
      <c r="G30" s="58"/>
      <c r="H30" s="58"/>
      <c r="I30" s="58"/>
      <c r="J30" s="58"/>
      <c r="K30" s="58"/>
      <c r="L30" s="58"/>
      <c r="M30" s="58"/>
      <c r="N30" s="11"/>
      <c r="O30" s="11"/>
      <c r="P30" s="11"/>
    </row>
    <row r="31" spans="1:16" ht="12.75">
      <c r="A31" s="11"/>
      <c r="B31" s="11"/>
      <c r="C31" s="11"/>
      <c r="D31" s="11"/>
      <c r="E31" s="19"/>
      <c r="F31" s="20"/>
      <c r="G31" s="20"/>
      <c r="H31" s="20"/>
      <c r="I31" s="20"/>
      <c r="J31" s="20"/>
      <c r="K31" s="20"/>
      <c r="L31" s="20"/>
      <c r="M31" s="20"/>
      <c r="N31" s="11"/>
      <c r="O31" s="11"/>
      <c r="P31" s="11"/>
    </row>
    <row r="32" spans="1:16" ht="12.75">
      <c r="A32" s="9" t="s">
        <v>98</v>
      </c>
      <c r="B32" s="9" t="s">
        <v>30</v>
      </c>
      <c r="C32" s="9" t="s">
        <v>77</v>
      </c>
      <c r="D32" s="9" t="s">
        <v>133</v>
      </c>
      <c r="E32" s="9" t="s">
        <v>111</v>
      </c>
      <c r="F32" s="9" t="s">
        <v>129</v>
      </c>
      <c r="G32" s="9" t="s">
        <v>135</v>
      </c>
      <c r="H32" s="9" t="s">
        <v>101</v>
      </c>
      <c r="I32" s="9" t="s">
        <v>103</v>
      </c>
      <c r="J32" s="9" t="s">
        <v>117</v>
      </c>
      <c r="K32" s="9" t="s">
        <v>126</v>
      </c>
      <c r="L32" s="9" t="s">
        <v>106</v>
      </c>
      <c r="M32" s="9" t="s">
        <v>118</v>
      </c>
      <c r="N32" s="9" t="s">
        <v>7</v>
      </c>
      <c r="O32" s="9" t="s">
        <v>6</v>
      </c>
      <c r="P32" s="9" t="s">
        <v>124</v>
      </c>
    </row>
    <row r="33" spans="1:16" ht="12.75">
      <c r="A33" s="8" t="s">
        <v>75</v>
      </c>
      <c r="B33" s="8" t="s">
        <v>31</v>
      </c>
      <c r="C33" s="8" t="s">
        <v>128</v>
      </c>
      <c r="D33" s="8" t="s">
        <v>134</v>
      </c>
      <c r="E33" s="8" t="s">
        <v>112</v>
      </c>
      <c r="F33" s="8" t="s">
        <v>143</v>
      </c>
      <c r="G33" s="8" t="s">
        <v>136</v>
      </c>
      <c r="H33" s="8" t="s">
        <v>87</v>
      </c>
      <c r="I33" s="8" t="s">
        <v>104</v>
      </c>
      <c r="J33" s="8" t="s">
        <v>87</v>
      </c>
      <c r="K33" s="8" t="s">
        <v>84</v>
      </c>
      <c r="L33" s="8" t="s">
        <v>108</v>
      </c>
      <c r="M33" s="8" t="s">
        <v>107</v>
      </c>
      <c r="N33" s="8" t="s">
        <v>120</v>
      </c>
      <c r="O33" s="8" t="s">
        <v>121</v>
      </c>
      <c r="P33" s="8" t="s">
        <v>8</v>
      </c>
    </row>
    <row r="34" spans="1:16" ht="12.75">
      <c r="A34" s="14"/>
      <c r="B34" s="14"/>
      <c r="C34" s="14" t="s">
        <v>99</v>
      </c>
      <c r="D34" s="14" t="s">
        <v>99</v>
      </c>
      <c r="E34" s="14" t="s">
        <v>99</v>
      </c>
      <c r="F34" s="14" t="s">
        <v>0</v>
      </c>
      <c r="G34" s="14" t="s">
        <v>115</v>
      </c>
      <c r="H34" s="14" t="s">
        <v>104</v>
      </c>
      <c r="I34" s="14"/>
      <c r="J34" s="14" t="s">
        <v>104</v>
      </c>
      <c r="K34" s="14" t="s">
        <v>104</v>
      </c>
      <c r="L34" s="14" t="s">
        <v>109</v>
      </c>
      <c r="M34" s="14" t="s">
        <v>119</v>
      </c>
      <c r="N34" s="14" t="s">
        <v>99</v>
      </c>
      <c r="O34" s="14" t="s">
        <v>122</v>
      </c>
      <c r="P34" s="8"/>
    </row>
    <row r="35" spans="1:16" ht="12.75">
      <c r="A35" s="22"/>
      <c r="B35" s="22"/>
      <c r="C35" s="22"/>
      <c r="D35" s="22"/>
      <c r="E35" s="22"/>
      <c r="F35" s="22" t="s">
        <v>99</v>
      </c>
      <c r="G35" s="22" t="s">
        <v>116</v>
      </c>
      <c r="H35" s="22"/>
      <c r="I35" s="22"/>
      <c r="J35" s="22"/>
      <c r="K35" s="22"/>
      <c r="L35" s="22" t="s">
        <v>110</v>
      </c>
      <c r="M35" s="22" t="s">
        <v>110</v>
      </c>
      <c r="N35" s="22"/>
      <c r="O35" s="22" t="s">
        <v>123</v>
      </c>
      <c r="P35" s="10"/>
    </row>
    <row r="36" spans="1:16" ht="12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</row>
    <row r="37" spans="1:16" ht="12.75">
      <c r="A37" s="5">
        <v>1</v>
      </c>
      <c r="B37" s="5">
        <v>2007</v>
      </c>
      <c r="C37" s="5" t="s">
        <v>34</v>
      </c>
      <c r="D37" s="5"/>
      <c r="E37" s="5"/>
      <c r="F37" s="8" t="s">
        <v>130</v>
      </c>
      <c r="G37" s="5"/>
      <c r="H37" s="8">
        <v>159210</v>
      </c>
      <c r="I37" s="8">
        <v>62092</v>
      </c>
      <c r="J37" s="8">
        <f t="shared" si="0"/>
        <v>97118</v>
      </c>
      <c r="K37" s="8"/>
      <c r="L37" s="5"/>
      <c r="M37" s="5"/>
      <c r="N37" s="5"/>
      <c r="O37" s="5"/>
      <c r="P37" s="5"/>
    </row>
    <row r="38" spans="1:16" ht="12.75">
      <c r="A38" s="5">
        <v>2</v>
      </c>
      <c r="B38" s="5">
        <v>2004</v>
      </c>
      <c r="C38" s="5" t="s">
        <v>131</v>
      </c>
      <c r="D38" s="5"/>
      <c r="E38" s="5"/>
      <c r="F38" s="8" t="s">
        <v>132</v>
      </c>
      <c r="G38" s="5"/>
      <c r="H38" s="8"/>
      <c r="I38" s="8"/>
      <c r="J38" s="8"/>
      <c r="K38" s="8"/>
      <c r="L38" s="5"/>
      <c r="M38" s="5"/>
      <c r="N38" s="5"/>
      <c r="O38" s="5"/>
      <c r="P38" s="5"/>
    </row>
    <row r="39" spans="1:16" ht="12.75">
      <c r="A39" s="3"/>
      <c r="B39" s="3"/>
      <c r="C39" s="3"/>
      <c r="D39" s="3"/>
      <c r="E39" s="3"/>
      <c r="F39" s="10"/>
      <c r="G39" s="3"/>
      <c r="H39" s="10"/>
      <c r="I39" s="10"/>
      <c r="J39" s="10"/>
      <c r="K39" s="10"/>
      <c r="L39" s="3"/>
      <c r="M39" s="3"/>
      <c r="N39" s="3"/>
      <c r="O39" s="3"/>
      <c r="P39" s="3"/>
    </row>
    <row r="40" spans="1:16" ht="12.75">
      <c r="A40" s="11"/>
      <c r="B40" s="11"/>
      <c r="C40" s="11"/>
      <c r="D40" s="11"/>
      <c r="E40" s="11"/>
      <c r="F40" s="12"/>
      <c r="G40" s="11"/>
      <c r="H40" s="12"/>
      <c r="I40" s="12"/>
      <c r="J40" s="12"/>
      <c r="K40" s="12"/>
      <c r="L40" s="11"/>
      <c r="M40" s="11"/>
      <c r="N40" s="11"/>
      <c r="O40" s="11"/>
      <c r="P40" s="11"/>
    </row>
    <row r="41" spans="1:16" ht="12.75">
      <c r="A41" s="7"/>
      <c r="B41" s="11"/>
      <c r="C41" s="11"/>
      <c r="D41" s="11"/>
      <c r="E41" s="57" t="s">
        <v>137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</row>
    <row r="42" spans="1:16" ht="12.75">
      <c r="A42" s="7"/>
      <c r="B42" s="23"/>
      <c r="C42" s="11"/>
      <c r="D42" s="23"/>
      <c r="E42" s="11"/>
      <c r="F42" s="21"/>
      <c r="G42" s="23"/>
      <c r="H42" s="21"/>
      <c r="I42" s="21"/>
      <c r="J42" s="12"/>
      <c r="K42" s="21"/>
      <c r="L42" s="11"/>
      <c r="M42" s="23"/>
      <c r="N42" s="11"/>
      <c r="O42" s="23"/>
      <c r="P42" s="6"/>
    </row>
    <row r="43" spans="1:16" ht="12.75">
      <c r="A43" s="9" t="s">
        <v>98</v>
      </c>
      <c r="B43" s="8" t="s">
        <v>30</v>
      </c>
      <c r="C43" s="9" t="s">
        <v>77</v>
      </c>
      <c r="D43" s="8" t="s">
        <v>142</v>
      </c>
      <c r="E43" s="9" t="s">
        <v>111</v>
      </c>
      <c r="F43" s="8" t="s">
        <v>129</v>
      </c>
      <c r="G43" s="8" t="s">
        <v>106</v>
      </c>
      <c r="H43" s="8" t="s">
        <v>101</v>
      </c>
      <c r="I43" s="8" t="s">
        <v>103</v>
      </c>
      <c r="J43" s="9" t="s">
        <v>117</v>
      </c>
      <c r="K43" s="8" t="s">
        <v>146</v>
      </c>
      <c r="L43" s="9" t="s">
        <v>149</v>
      </c>
      <c r="M43" s="8" t="s">
        <v>118</v>
      </c>
      <c r="N43" s="9" t="s">
        <v>153</v>
      </c>
      <c r="O43" s="8" t="s">
        <v>6</v>
      </c>
      <c r="P43" s="9" t="s">
        <v>124</v>
      </c>
    </row>
    <row r="44" spans="1:16" ht="12.75" hidden="1">
      <c r="A44" s="8" t="s">
        <v>75</v>
      </c>
      <c r="B44" s="8" t="s">
        <v>31</v>
      </c>
      <c r="C44" s="8" t="s">
        <v>128</v>
      </c>
      <c r="D44" s="8" t="s">
        <v>134</v>
      </c>
      <c r="E44" s="8" t="s">
        <v>112</v>
      </c>
      <c r="F44" s="8" t="s">
        <v>102</v>
      </c>
      <c r="G44" s="8" t="s">
        <v>136</v>
      </c>
      <c r="H44" s="8" t="s">
        <v>87</v>
      </c>
      <c r="I44" s="8" t="s">
        <v>104</v>
      </c>
      <c r="J44" s="8" t="s">
        <v>87</v>
      </c>
      <c r="K44" s="8" t="s">
        <v>84</v>
      </c>
      <c r="L44" s="8" t="s">
        <v>108</v>
      </c>
      <c r="M44" s="8" t="s">
        <v>107</v>
      </c>
      <c r="N44" s="8" t="s">
        <v>120</v>
      </c>
      <c r="O44" s="8" t="s">
        <v>121</v>
      </c>
      <c r="P44" s="8" t="s">
        <v>8</v>
      </c>
    </row>
    <row r="45" spans="1:16" ht="12.75">
      <c r="A45" s="14"/>
      <c r="B45" s="14"/>
      <c r="C45" s="14" t="s">
        <v>138</v>
      </c>
      <c r="D45" s="14" t="s">
        <v>141</v>
      </c>
      <c r="E45" s="14" t="s">
        <v>99</v>
      </c>
      <c r="F45" s="14" t="s">
        <v>143</v>
      </c>
      <c r="G45" s="14" t="s">
        <v>144</v>
      </c>
      <c r="H45" s="14" t="s">
        <v>104</v>
      </c>
      <c r="I45" s="14"/>
      <c r="J45" s="14" t="s">
        <v>104</v>
      </c>
      <c r="K45" s="14" t="s">
        <v>147</v>
      </c>
      <c r="L45" s="14" t="s">
        <v>150</v>
      </c>
      <c r="M45" s="14" t="s">
        <v>152</v>
      </c>
      <c r="N45" s="14" t="s">
        <v>154</v>
      </c>
      <c r="O45" s="14" t="s">
        <v>122</v>
      </c>
      <c r="P45" s="8" t="s">
        <v>8</v>
      </c>
    </row>
    <row r="46" spans="1:16" ht="12.75">
      <c r="A46" s="14"/>
      <c r="B46" s="14"/>
      <c r="C46" s="14" t="s">
        <v>139</v>
      </c>
      <c r="D46" s="14" t="s">
        <v>140</v>
      </c>
      <c r="E46" s="14"/>
      <c r="F46" s="14" t="s">
        <v>0</v>
      </c>
      <c r="G46" s="14" t="s">
        <v>145</v>
      </c>
      <c r="H46" s="14"/>
      <c r="I46" s="14"/>
      <c r="J46" s="14"/>
      <c r="K46" s="14" t="s">
        <v>148</v>
      </c>
      <c r="L46" s="14" t="s">
        <v>151</v>
      </c>
      <c r="M46" s="14" t="s">
        <v>138</v>
      </c>
      <c r="N46" s="14" t="s">
        <v>155</v>
      </c>
      <c r="O46" s="14" t="s">
        <v>123</v>
      </c>
      <c r="P46" s="8"/>
    </row>
    <row r="47" spans="1:1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 t="s">
        <v>139</v>
      </c>
      <c r="N47" s="22"/>
      <c r="O47" s="22"/>
      <c r="P47" s="10"/>
    </row>
    <row r="48" spans="1:16" ht="12.75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  <c r="H48" s="10">
        <v>8</v>
      </c>
      <c r="I48" s="10">
        <v>9</v>
      </c>
      <c r="J48" s="10">
        <v>10</v>
      </c>
      <c r="K48" s="10">
        <v>11</v>
      </c>
      <c r="L48" s="10">
        <v>12</v>
      </c>
      <c r="M48" s="10">
        <v>13</v>
      </c>
      <c r="N48" s="10">
        <v>14</v>
      </c>
      <c r="O48" s="10">
        <v>15</v>
      </c>
      <c r="P48" s="10">
        <v>16</v>
      </c>
    </row>
    <row r="49" spans="1:16" ht="12.75">
      <c r="A49" s="5"/>
      <c r="B49" s="5"/>
      <c r="C49" s="5"/>
      <c r="D49" s="5"/>
      <c r="E49" s="5"/>
      <c r="F49" s="8"/>
      <c r="G49" s="5"/>
      <c r="H49" s="8"/>
      <c r="I49" s="8"/>
      <c r="J49" s="8"/>
      <c r="K49" s="8"/>
      <c r="L49" s="5"/>
      <c r="M49" s="5"/>
      <c r="N49" s="5"/>
      <c r="O49" s="5"/>
      <c r="P49" s="5"/>
    </row>
    <row r="50" spans="1:16" ht="12.75">
      <c r="A50" s="5"/>
      <c r="B50" s="5"/>
      <c r="C50" s="5"/>
      <c r="D50" s="5"/>
      <c r="E50" s="5"/>
      <c r="F50" s="8"/>
      <c r="G50" s="5"/>
      <c r="H50" s="8"/>
      <c r="I50" s="8"/>
      <c r="J50" s="8"/>
      <c r="K50" s="8"/>
      <c r="L50" s="5"/>
      <c r="M50" s="5"/>
      <c r="N50" s="5"/>
      <c r="O50" s="5"/>
      <c r="P50" s="5"/>
    </row>
    <row r="51" spans="1:16" ht="12.75">
      <c r="A51" s="3"/>
      <c r="B51" s="3"/>
      <c r="C51" s="3"/>
      <c r="D51" s="3"/>
      <c r="E51" s="3"/>
      <c r="F51" s="10"/>
      <c r="G51" s="3"/>
      <c r="H51" s="10"/>
      <c r="I51" s="10"/>
      <c r="J51" s="10"/>
      <c r="K51" s="10"/>
      <c r="L51" s="3"/>
      <c r="M51" s="3"/>
      <c r="N51" s="3"/>
      <c r="O51" s="3"/>
      <c r="P51" s="3"/>
    </row>
  </sheetData>
  <sheetProtection/>
  <mergeCells count="4">
    <mergeCell ref="E41:P41"/>
    <mergeCell ref="D2:M2"/>
    <mergeCell ref="E4:M4"/>
    <mergeCell ref="E30:M3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2"/>
  <sheetViews>
    <sheetView zoomScalePageLayoutView="0" workbookViewId="0" topLeftCell="B4">
      <selection activeCell="K18" sqref="K18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23.375" style="0" customWidth="1"/>
    <col min="4" max="4" width="10.875" style="0" customWidth="1"/>
    <col min="5" max="5" width="28.875" style="0" customWidth="1"/>
    <col min="6" max="6" width="14.75390625" style="0" customWidth="1"/>
    <col min="7" max="7" width="11.75390625" style="0" customWidth="1"/>
    <col min="8" max="8" width="9.75390625" style="0" customWidth="1"/>
    <col min="9" max="9" width="8.875" style="0" customWidth="1"/>
    <col min="10" max="10" width="9.375" style="0" customWidth="1"/>
    <col min="11" max="11" width="11.25390625" style="0" customWidth="1"/>
    <col min="12" max="12" width="13.375" style="0" customWidth="1"/>
    <col min="13" max="13" width="13.00390625" style="0" customWidth="1"/>
    <col min="14" max="14" width="12.375" style="0" customWidth="1"/>
    <col min="15" max="15" width="13.125" style="0" customWidth="1"/>
    <col min="16" max="16" width="13.375" style="0" customWidth="1"/>
  </cols>
  <sheetData>
    <row r="2" spans="3:13" ht="12.75">
      <c r="C2" s="1"/>
      <c r="D2" s="60" t="s">
        <v>158</v>
      </c>
      <c r="E2" s="58"/>
      <c r="F2" s="58"/>
      <c r="G2" s="58"/>
      <c r="H2" s="58"/>
      <c r="I2" s="58"/>
      <c r="J2" s="58"/>
      <c r="K2" s="58"/>
      <c r="L2" s="58"/>
      <c r="M2" s="58"/>
    </row>
    <row r="3" spans="3:9" ht="12.75">
      <c r="C3" s="1"/>
      <c r="D3" s="1"/>
      <c r="E3" s="1"/>
      <c r="F3" s="1"/>
      <c r="G3" s="1"/>
      <c r="H3" s="1"/>
      <c r="I3" s="1"/>
    </row>
    <row r="4" spans="3:13" ht="12.75">
      <c r="C4" s="1"/>
      <c r="D4" s="1"/>
      <c r="E4" s="60" t="s">
        <v>97</v>
      </c>
      <c r="F4" s="58"/>
      <c r="G4" s="58"/>
      <c r="H4" s="58"/>
      <c r="I4" s="58"/>
      <c r="J4" s="58"/>
      <c r="K4" s="58"/>
      <c r="L4" s="58"/>
      <c r="M4" s="58"/>
    </row>
    <row r="6" spans="1:16" ht="12.75">
      <c r="A6" s="9" t="s">
        <v>98</v>
      </c>
      <c r="B6" s="9" t="s">
        <v>30</v>
      </c>
      <c r="C6" s="9" t="s">
        <v>77</v>
      </c>
      <c r="D6" s="9" t="s">
        <v>133</v>
      </c>
      <c r="E6" s="9" t="s">
        <v>111</v>
      </c>
      <c r="F6" s="9" t="s">
        <v>100</v>
      </c>
      <c r="G6" s="9" t="s">
        <v>113</v>
      </c>
      <c r="H6" s="9" t="s">
        <v>101</v>
      </c>
      <c r="I6" s="9" t="s">
        <v>103</v>
      </c>
      <c r="J6" s="9" t="s">
        <v>117</v>
      </c>
      <c r="K6" s="9" t="s">
        <v>105</v>
      </c>
      <c r="L6" s="9" t="s">
        <v>106</v>
      </c>
      <c r="M6" s="9" t="s">
        <v>118</v>
      </c>
      <c r="N6" s="9" t="s">
        <v>7</v>
      </c>
      <c r="O6" s="9" t="s">
        <v>6</v>
      </c>
      <c r="P6" s="9" t="s">
        <v>124</v>
      </c>
    </row>
    <row r="7" spans="1:16" ht="12.75">
      <c r="A7" s="8" t="s">
        <v>75</v>
      </c>
      <c r="B7" s="8" t="s">
        <v>31</v>
      </c>
      <c r="C7" s="8" t="s">
        <v>127</v>
      </c>
      <c r="D7" s="8" t="s">
        <v>134</v>
      </c>
      <c r="E7" s="8" t="s">
        <v>112</v>
      </c>
      <c r="F7" s="8" t="s">
        <v>102</v>
      </c>
      <c r="G7" s="8" t="s">
        <v>114</v>
      </c>
      <c r="H7" s="8" t="s">
        <v>87</v>
      </c>
      <c r="I7" s="8" t="s">
        <v>104</v>
      </c>
      <c r="J7" s="8" t="s">
        <v>87</v>
      </c>
      <c r="K7" s="8" t="s">
        <v>84</v>
      </c>
      <c r="L7" s="8" t="s">
        <v>108</v>
      </c>
      <c r="M7" s="8" t="s">
        <v>107</v>
      </c>
      <c r="N7" s="8" t="s">
        <v>226</v>
      </c>
      <c r="O7" s="8" t="s">
        <v>121</v>
      </c>
      <c r="P7" s="8" t="s">
        <v>8</v>
      </c>
    </row>
    <row r="8" spans="1:16" ht="12.75">
      <c r="A8" s="14"/>
      <c r="B8" s="14"/>
      <c r="C8" s="14" t="s">
        <v>99</v>
      </c>
      <c r="D8" s="14" t="s">
        <v>99</v>
      </c>
      <c r="E8" s="14" t="s">
        <v>99</v>
      </c>
      <c r="F8" s="14"/>
      <c r="G8" s="14" t="s">
        <v>115</v>
      </c>
      <c r="H8" s="14" t="s">
        <v>104</v>
      </c>
      <c r="I8" s="14"/>
      <c r="J8" s="14" t="s">
        <v>104</v>
      </c>
      <c r="K8" s="14" t="s">
        <v>104</v>
      </c>
      <c r="L8" s="14" t="s">
        <v>109</v>
      </c>
      <c r="M8" s="14" t="s">
        <v>119</v>
      </c>
      <c r="N8" s="14" t="s">
        <v>99</v>
      </c>
      <c r="O8" s="14" t="s">
        <v>122</v>
      </c>
      <c r="P8" s="8"/>
    </row>
    <row r="9" spans="1:16" ht="12.75">
      <c r="A9" s="22"/>
      <c r="B9" s="22"/>
      <c r="C9" s="22"/>
      <c r="D9" s="22"/>
      <c r="E9" s="22"/>
      <c r="F9" s="22"/>
      <c r="G9" s="22" t="s">
        <v>116</v>
      </c>
      <c r="H9" s="22"/>
      <c r="I9" s="22"/>
      <c r="J9" s="22"/>
      <c r="K9" s="22"/>
      <c r="L9" s="22" t="s">
        <v>110</v>
      </c>
      <c r="M9" s="22" t="s">
        <v>110</v>
      </c>
      <c r="N9" s="22"/>
      <c r="O9" s="22" t="s">
        <v>123</v>
      </c>
      <c r="P9" s="10"/>
    </row>
    <row r="10" spans="1:1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6" ht="12.75">
      <c r="A11" s="8"/>
      <c r="B11" s="8"/>
      <c r="C11" s="63" t="s">
        <v>159</v>
      </c>
      <c r="D11" s="64"/>
      <c r="E11" s="24"/>
      <c r="F11" s="25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8"/>
      <c r="B12" s="8"/>
      <c r="C12" s="61" t="s">
        <v>160</v>
      </c>
      <c r="D12" s="62"/>
      <c r="E12" s="27"/>
      <c r="F12" s="2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8">
        <v>1</v>
      </c>
      <c r="B13" s="8">
        <v>1978</v>
      </c>
      <c r="C13" s="32" t="s">
        <v>92</v>
      </c>
      <c r="D13" s="30"/>
      <c r="E13" s="26" t="s">
        <v>165</v>
      </c>
      <c r="F13" s="31"/>
      <c r="G13" s="8" t="s">
        <v>161</v>
      </c>
      <c r="H13" s="8">
        <v>433360.48</v>
      </c>
      <c r="I13" s="8">
        <v>286017.92</v>
      </c>
      <c r="J13" s="8">
        <f>H13-I13</f>
        <v>147342.56</v>
      </c>
      <c r="K13" s="8"/>
      <c r="L13" s="8"/>
      <c r="M13" s="8"/>
      <c r="N13" s="8"/>
      <c r="O13" s="8"/>
      <c r="P13" s="8"/>
    </row>
    <row r="14" spans="1:16" ht="12.75">
      <c r="A14" s="8">
        <v>2</v>
      </c>
      <c r="B14" s="8">
        <v>1980</v>
      </c>
      <c r="C14" s="32" t="s">
        <v>162</v>
      </c>
      <c r="D14" s="30"/>
      <c r="E14" s="26" t="s">
        <v>165</v>
      </c>
      <c r="F14" s="31"/>
      <c r="G14" s="8" t="s">
        <v>163</v>
      </c>
      <c r="H14" s="8">
        <v>73595.54</v>
      </c>
      <c r="I14" s="8">
        <v>45629.23</v>
      </c>
      <c r="J14" s="8">
        <f>H14-I14</f>
        <v>27966.30999999999</v>
      </c>
      <c r="K14" s="8"/>
      <c r="L14" s="8"/>
      <c r="M14" s="8"/>
      <c r="N14" s="8"/>
      <c r="O14" s="8"/>
      <c r="P14" s="8"/>
    </row>
    <row r="15" spans="1:16" ht="12.75">
      <c r="A15" s="8">
        <v>3</v>
      </c>
      <c r="B15" s="8">
        <v>1971</v>
      </c>
      <c r="C15" s="32" t="s">
        <v>164</v>
      </c>
      <c r="D15" s="30"/>
      <c r="E15" s="26" t="s">
        <v>166</v>
      </c>
      <c r="F15" s="31"/>
      <c r="G15" s="8" t="s">
        <v>167</v>
      </c>
      <c r="H15" s="33">
        <v>375451</v>
      </c>
      <c r="I15" s="33">
        <v>0</v>
      </c>
      <c r="J15" s="33">
        <f>H15-I15</f>
        <v>375451</v>
      </c>
      <c r="K15" s="8"/>
      <c r="L15" s="8"/>
      <c r="M15" s="8"/>
      <c r="N15" s="8"/>
      <c r="O15" s="8"/>
      <c r="P15" s="8"/>
    </row>
    <row r="16" spans="1:16" ht="12.75">
      <c r="A16" s="8"/>
      <c r="B16" s="8"/>
      <c r="C16" s="29" t="s">
        <v>88</v>
      </c>
      <c r="D16" s="30"/>
      <c r="E16" s="26"/>
      <c r="F16" s="31"/>
      <c r="G16" s="8"/>
      <c r="H16" s="34">
        <f>H13+H14+H15</f>
        <v>882407.02</v>
      </c>
      <c r="I16" s="34">
        <f>I13+I14+I15</f>
        <v>331647.14999999997</v>
      </c>
      <c r="J16" s="34">
        <f>J13+J14+J15</f>
        <v>550759.87</v>
      </c>
      <c r="K16" s="8"/>
      <c r="L16" s="8"/>
      <c r="M16" s="8"/>
      <c r="N16" s="8"/>
      <c r="O16" s="8"/>
      <c r="P16" s="8"/>
    </row>
    <row r="17" spans="1:16" ht="12.75">
      <c r="A17" s="8"/>
      <c r="B17" s="8"/>
      <c r="C17" s="61" t="s">
        <v>168</v>
      </c>
      <c r="D17" s="62"/>
      <c r="E17" s="26"/>
      <c r="F17" s="31"/>
      <c r="G17" s="8"/>
      <c r="H17" s="34"/>
      <c r="I17" s="34"/>
      <c r="J17" s="34"/>
      <c r="K17" s="8"/>
      <c r="L17" s="8"/>
      <c r="M17" s="8"/>
      <c r="N17" s="8"/>
      <c r="O17" s="8"/>
      <c r="P17" s="8"/>
    </row>
    <row r="18" spans="1:16" ht="12.75">
      <c r="A18" s="8">
        <v>4</v>
      </c>
      <c r="B18" s="8">
        <v>1960</v>
      </c>
      <c r="C18" s="5" t="s">
        <v>16</v>
      </c>
      <c r="D18" s="5"/>
      <c r="E18" s="5" t="s">
        <v>170</v>
      </c>
      <c r="F18" s="5"/>
      <c r="G18" s="8" t="s">
        <v>169</v>
      </c>
      <c r="H18" s="8">
        <v>1676930.88</v>
      </c>
      <c r="I18" s="33">
        <v>1137462.22</v>
      </c>
      <c r="J18" s="8">
        <f aca="true" t="shared" si="0" ref="J18:J28">H18-I18</f>
        <v>539468.6599999999</v>
      </c>
      <c r="K18" s="8"/>
      <c r="L18" s="8"/>
      <c r="M18" s="8"/>
      <c r="N18" s="8"/>
      <c r="O18" s="8"/>
      <c r="P18" s="8"/>
    </row>
    <row r="19" spans="1:16" ht="12.75">
      <c r="A19" s="8">
        <v>5</v>
      </c>
      <c r="B19" s="8">
        <v>1978</v>
      </c>
      <c r="C19" s="5" t="s">
        <v>15</v>
      </c>
      <c r="D19" s="5"/>
      <c r="E19" s="5" t="s">
        <v>171</v>
      </c>
      <c r="F19" s="5"/>
      <c r="G19" s="8" t="s">
        <v>172</v>
      </c>
      <c r="H19" s="33">
        <v>498760</v>
      </c>
      <c r="I19" s="8">
        <v>329181.6</v>
      </c>
      <c r="J19" s="33">
        <f t="shared" si="0"/>
        <v>169578.40000000002</v>
      </c>
      <c r="K19" s="8"/>
      <c r="L19" s="8"/>
      <c r="M19" s="8"/>
      <c r="N19" s="8"/>
      <c r="O19" s="8"/>
      <c r="P19" s="8"/>
    </row>
    <row r="20" spans="1:16" ht="12.75">
      <c r="A20" s="8">
        <v>6</v>
      </c>
      <c r="B20" s="5">
        <v>1995</v>
      </c>
      <c r="C20" s="5" t="s">
        <v>15</v>
      </c>
      <c r="D20" s="5"/>
      <c r="E20" s="5" t="s">
        <v>173</v>
      </c>
      <c r="F20" s="5"/>
      <c r="G20" s="8" t="s">
        <v>174</v>
      </c>
      <c r="H20" s="8">
        <v>782745.36</v>
      </c>
      <c r="I20" s="8">
        <v>166568.21</v>
      </c>
      <c r="J20" s="8">
        <f t="shared" si="0"/>
        <v>616177.15</v>
      </c>
      <c r="K20" s="8"/>
      <c r="L20" s="8"/>
      <c r="M20" s="8"/>
      <c r="N20" s="8"/>
      <c r="O20" s="8"/>
      <c r="P20" s="8"/>
    </row>
    <row r="21" spans="1:16" ht="12.75">
      <c r="A21" s="8">
        <v>7</v>
      </c>
      <c r="B21" s="5">
        <v>2004</v>
      </c>
      <c r="C21" s="5" t="s">
        <v>15</v>
      </c>
      <c r="D21" s="5"/>
      <c r="E21" s="5" t="s">
        <v>175</v>
      </c>
      <c r="F21" s="5"/>
      <c r="G21" s="8" t="s">
        <v>172</v>
      </c>
      <c r="H21" s="8">
        <v>517028.61</v>
      </c>
      <c r="I21" s="8">
        <v>149636.67</v>
      </c>
      <c r="J21" s="8">
        <f t="shared" si="0"/>
        <v>367391.93999999994</v>
      </c>
      <c r="K21" s="8"/>
      <c r="L21" s="8"/>
      <c r="M21" s="8"/>
      <c r="N21" s="8"/>
      <c r="O21" s="8"/>
      <c r="P21" s="8"/>
    </row>
    <row r="22" spans="1:16" ht="12.75">
      <c r="A22" s="8">
        <v>8</v>
      </c>
      <c r="B22" s="5">
        <v>1978</v>
      </c>
      <c r="C22" s="5" t="s">
        <v>15</v>
      </c>
      <c r="D22" s="5"/>
      <c r="E22" s="5" t="s">
        <v>225</v>
      </c>
      <c r="F22" s="5"/>
      <c r="G22" s="8" t="s">
        <v>172</v>
      </c>
      <c r="H22" s="33">
        <v>338520</v>
      </c>
      <c r="I22" s="33">
        <v>223423.2</v>
      </c>
      <c r="J22" s="33">
        <f t="shared" si="0"/>
        <v>115096.79999999999</v>
      </c>
      <c r="K22" s="8"/>
      <c r="L22" s="8"/>
      <c r="M22" s="8"/>
      <c r="N22" s="8"/>
      <c r="O22" s="8"/>
      <c r="P22" s="8"/>
    </row>
    <row r="23" spans="1:16" ht="12.75">
      <c r="A23" s="8">
        <v>9</v>
      </c>
      <c r="B23" s="5">
        <v>1970</v>
      </c>
      <c r="C23" s="5" t="s">
        <v>15</v>
      </c>
      <c r="D23" s="5"/>
      <c r="E23" s="5" t="s">
        <v>176</v>
      </c>
      <c r="F23" s="5"/>
      <c r="G23" s="8" t="s">
        <v>172</v>
      </c>
      <c r="H23" s="33">
        <v>402038.78</v>
      </c>
      <c r="I23" s="33">
        <v>275275.9</v>
      </c>
      <c r="J23" s="33">
        <f t="shared" si="0"/>
        <v>126762.88</v>
      </c>
      <c r="K23" s="8"/>
      <c r="L23" s="8"/>
      <c r="M23" s="8"/>
      <c r="N23" s="8"/>
      <c r="O23" s="8"/>
      <c r="P23" s="8"/>
    </row>
    <row r="24" spans="1:16" ht="12.75">
      <c r="A24" s="8">
        <v>10</v>
      </c>
      <c r="B24" s="5">
        <v>1980</v>
      </c>
      <c r="C24" s="5" t="s">
        <v>15</v>
      </c>
      <c r="D24" s="5"/>
      <c r="E24" s="5" t="s">
        <v>177</v>
      </c>
      <c r="F24" s="5"/>
      <c r="G24" s="8" t="s">
        <v>172</v>
      </c>
      <c r="H24" s="33">
        <v>366360.32</v>
      </c>
      <c r="I24" s="33">
        <v>227143.4</v>
      </c>
      <c r="J24" s="33">
        <f t="shared" si="0"/>
        <v>139216.92</v>
      </c>
      <c r="K24" s="8"/>
      <c r="L24" s="8"/>
      <c r="M24" s="8"/>
      <c r="N24" s="8"/>
      <c r="O24" s="8"/>
      <c r="P24" s="8"/>
    </row>
    <row r="25" spans="1:16" ht="12.75">
      <c r="A25" s="8">
        <v>11</v>
      </c>
      <c r="B25" s="5">
        <v>1998</v>
      </c>
      <c r="C25" s="5" t="s">
        <v>15</v>
      </c>
      <c r="D25" s="5"/>
      <c r="E25" s="5" t="s">
        <v>178</v>
      </c>
      <c r="F25" s="5"/>
      <c r="G25" s="8" t="s">
        <v>174</v>
      </c>
      <c r="H25" s="33">
        <v>520586</v>
      </c>
      <c r="I25" s="33">
        <v>290009.32</v>
      </c>
      <c r="J25" s="33">
        <f t="shared" si="0"/>
        <v>230576.68</v>
      </c>
      <c r="K25" s="8"/>
      <c r="L25" s="8"/>
      <c r="M25" s="8"/>
      <c r="N25" s="8"/>
      <c r="O25" s="8"/>
      <c r="P25" s="8"/>
    </row>
    <row r="26" spans="1:16" ht="12.75">
      <c r="A26" s="8">
        <v>12</v>
      </c>
      <c r="B26" s="5">
        <v>1972</v>
      </c>
      <c r="C26" s="5" t="s">
        <v>15</v>
      </c>
      <c r="D26" s="5"/>
      <c r="E26" s="5" t="s">
        <v>179</v>
      </c>
      <c r="F26" s="5"/>
      <c r="G26" s="8" t="s">
        <v>172</v>
      </c>
      <c r="H26" s="33">
        <v>395694</v>
      </c>
      <c r="I26" s="33">
        <v>308641.32</v>
      </c>
      <c r="J26" s="33">
        <f t="shared" si="0"/>
        <v>87052.68</v>
      </c>
      <c r="K26" s="8"/>
      <c r="L26" s="8"/>
      <c r="M26" s="8"/>
      <c r="N26" s="8"/>
      <c r="O26" s="8"/>
      <c r="P26" s="8"/>
    </row>
    <row r="27" spans="1:16" ht="12.75">
      <c r="A27" s="8">
        <v>13</v>
      </c>
      <c r="B27" s="5">
        <v>2004</v>
      </c>
      <c r="C27" s="5" t="s">
        <v>15</v>
      </c>
      <c r="D27" s="5"/>
      <c r="E27" s="5" t="s">
        <v>180</v>
      </c>
      <c r="F27" s="5"/>
      <c r="G27" s="8" t="s">
        <v>172</v>
      </c>
      <c r="H27" s="33">
        <v>755244.54</v>
      </c>
      <c r="I27" s="33">
        <v>174455.01</v>
      </c>
      <c r="J27" s="33">
        <f t="shared" si="0"/>
        <v>580789.53</v>
      </c>
      <c r="K27" s="8"/>
      <c r="L27" s="8"/>
      <c r="M27" s="8"/>
      <c r="N27" s="8"/>
      <c r="O27" s="8"/>
      <c r="P27" s="8"/>
    </row>
    <row r="28" spans="1:16" ht="12.75">
      <c r="A28" s="8">
        <v>14</v>
      </c>
      <c r="B28" s="5">
        <v>2012</v>
      </c>
      <c r="C28" s="7" t="s">
        <v>181</v>
      </c>
      <c r="D28" s="5"/>
      <c r="E28" s="5" t="s">
        <v>182</v>
      </c>
      <c r="F28" s="5"/>
      <c r="G28" s="8" t="s">
        <v>183</v>
      </c>
      <c r="H28" s="33">
        <v>642248.98</v>
      </c>
      <c r="I28" s="33">
        <v>7706.98</v>
      </c>
      <c r="J28" s="33">
        <f t="shared" si="0"/>
        <v>634542</v>
      </c>
      <c r="K28" s="8"/>
      <c r="L28" s="8"/>
      <c r="M28" s="8"/>
      <c r="N28" s="8"/>
      <c r="O28" s="8"/>
      <c r="P28" s="8"/>
    </row>
    <row r="29" spans="1:16" ht="12.75">
      <c r="A29" s="8"/>
      <c r="B29" s="8"/>
      <c r="C29" s="29" t="s">
        <v>88</v>
      </c>
      <c r="D29" s="30"/>
      <c r="E29" s="26"/>
      <c r="F29" s="31"/>
      <c r="G29" s="8"/>
      <c r="H29" s="34">
        <f>H18+H19+H20+H21+H22+H23+H24+H25+H26+H27+H28</f>
        <v>6896157.470000001</v>
      </c>
      <c r="I29" s="34">
        <f>I18+I19+I20+I21+I22+I23+I24+I25+I26+I27+I28</f>
        <v>3289503.8299999996</v>
      </c>
      <c r="J29" s="34">
        <f>J18+J19+J20+J21+J22+J23+J24+J25+J26+J27+J28</f>
        <v>3606653.6400000006</v>
      </c>
      <c r="K29" s="8"/>
      <c r="L29" s="8"/>
      <c r="M29" s="8"/>
      <c r="N29" s="8"/>
      <c r="O29" s="8"/>
      <c r="P29" s="8"/>
    </row>
    <row r="30" spans="1:16" ht="12.75">
      <c r="A30" s="8"/>
      <c r="B30" s="8"/>
      <c r="C30" s="61" t="s">
        <v>184</v>
      </c>
      <c r="D30" s="62"/>
      <c r="E30" s="26"/>
      <c r="F30" s="31"/>
      <c r="G30" s="8"/>
      <c r="H30" s="34"/>
      <c r="I30" s="34"/>
      <c r="J30" s="34"/>
      <c r="K30" s="8"/>
      <c r="L30" s="8"/>
      <c r="M30" s="8"/>
      <c r="N30" s="8"/>
      <c r="O30" s="8"/>
      <c r="P30" s="8"/>
    </row>
    <row r="31" spans="1:16" ht="12.75">
      <c r="A31" s="8">
        <v>15</v>
      </c>
      <c r="B31" s="8">
        <v>2008</v>
      </c>
      <c r="C31" s="32" t="s">
        <v>185</v>
      </c>
      <c r="D31" s="30"/>
      <c r="E31" s="26" t="s">
        <v>165</v>
      </c>
      <c r="F31" s="31"/>
      <c r="G31" s="8" t="s">
        <v>186</v>
      </c>
      <c r="H31" s="35">
        <v>3600</v>
      </c>
      <c r="I31" s="35">
        <v>3600</v>
      </c>
      <c r="J31" s="33">
        <f aca="true" t="shared" si="1" ref="J31:J38">H31-I31</f>
        <v>0</v>
      </c>
      <c r="K31" s="8"/>
      <c r="L31" s="8"/>
      <c r="M31" s="8"/>
      <c r="N31" s="8"/>
      <c r="O31" s="8"/>
      <c r="P31" s="8"/>
    </row>
    <row r="32" spans="1:16" ht="12.75">
      <c r="A32" s="8">
        <v>16</v>
      </c>
      <c r="B32" s="8">
        <v>2009</v>
      </c>
      <c r="C32" s="32" t="s">
        <v>29</v>
      </c>
      <c r="D32" s="30"/>
      <c r="E32" s="26" t="s">
        <v>165</v>
      </c>
      <c r="F32" s="31"/>
      <c r="G32" s="8" t="s">
        <v>186</v>
      </c>
      <c r="H32" s="35">
        <v>48356</v>
      </c>
      <c r="I32" s="35">
        <v>48356</v>
      </c>
      <c r="J32" s="33">
        <f t="shared" si="1"/>
        <v>0</v>
      </c>
      <c r="K32" s="8"/>
      <c r="L32" s="8"/>
      <c r="M32" s="8"/>
      <c r="N32" s="8"/>
      <c r="O32" s="8"/>
      <c r="P32" s="8"/>
    </row>
    <row r="33" spans="1:16" ht="12.75">
      <c r="A33" s="8">
        <v>17</v>
      </c>
      <c r="B33" s="8">
        <v>2009</v>
      </c>
      <c r="C33" s="32" t="s">
        <v>187</v>
      </c>
      <c r="D33" s="30"/>
      <c r="E33" s="26" t="s">
        <v>165</v>
      </c>
      <c r="F33" s="31"/>
      <c r="G33" s="8" t="s">
        <v>186</v>
      </c>
      <c r="H33" s="35">
        <v>21790</v>
      </c>
      <c r="I33" s="35">
        <v>21790</v>
      </c>
      <c r="J33" s="33">
        <f t="shared" si="1"/>
        <v>0</v>
      </c>
      <c r="K33" s="8"/>
      <c r="L33" s="8"/>
      <c r="M33" s="8"/>
      <c r="N33" s="8"/>
      <c r="O33" s="8"/>
      <c r="P33" s="8"/>
    </row>
    <row r="34" spans="1:16" ht="12.75">
      <c r="A34" s="8">
        <v>18</v>
      </c>
      <c r="B34" s="8">
        <v>2009</v>
      </c>
      <c r="C34" s="32" t="s">
        <v>185</v>
      </c>
      <c r="D34" s="30"/>
      <c r="E34" s="26" t="s">
        <v>165</v>
      </c>
      <c r="F34" s="31"/>
      <c r="G34" s="8" t="s">
        <v>186</v>
      </c>
      <c r="H34" s="35">
        <v>3600</v>
      </c>
      <c r="I34" s="35">
        <v>3600</v>
      </c>
      <c r="J34" s="33">
        <f t="shared" si="1"/>
        <v>0</v>
      </c>
      <c r="K34" s="8"/>
      <c r="L34" s="8"/>
      <c r="M34" s="8"/>
      <c r="N34" s="8"/>
      <c r="O34" s="8"/>
      <c r="P34" s="8"/>
    </row>
    <row r="35" spans="1:16" ht="12.75">
      <c r="A35" s="8">
        <v>19</v>
      </c>
      <c r="B35" s="8">
        <v>2012</v>
      </c>
      <c r="C35" s="32" t="s">
        <v>188</v>
      </c>
      <c r="D35" s="30"/>
      <c r="E35" s="26" t="s">
        <v>165</v>
      </c>
      <c r="F35" s="31"/>
      <c r="G35" s="8" t="s">
        <v>186</v>
      </c>
      <c r="H35" s="35">
        <v>21500</v>
      </c>
      <c r="I35" s="35">
        <v>21500</v>
      </c>
      <c r="J35" s="33">
        <f t="shared" si="1"/>
        <v>0</v>
      </c>
      <c r="K35" s="8"/>
      <c r="L35" s="8"/>
      <c r="M35" s="8"/>
      <c r="N35" s="8"/>
      <c r="O35" s="8"/>
      <c r="P35" s="8"/>
    </row>
    <row r="36" spans="1:16" ht="12.75">
      <c r="A36" s="8">
        <v>20</v>
      </c>
      <c r="B36" s="8">
        <v>2012</v>
      </c>
      <c r="C36" s="32" t="s">
        <v>187</v>
      </c>
      <c r="D36" s="30"/>
      <c r="E36" s="26" t="s">
        <v>165</v>
      </c>
      <c r="F36" s="31"/>
      <c r="G36" s="8" t="s">
        <v>186</v>
      </c>
      <c r="H36" s="35">
        <v>13990</v>
      </c>
      <c r="I36" s="35">
        <v>13990</v>
      </c>
      <c r="J36" s="33">
        <f t="shared" si="1"/>
        <v>0</v>
      </c>
      <c r="K36" s="8"/>
      <c r="L36" s="8"/>
      <c r="M36" s="8"/>
      <c r="N36" s="8"/>
      <c r="O36" s="8"/>
      <c r="P36" s="8"/>
    </row>
    <row r="37" spans="1:16" ht="12.75">
      <c r="A37" s="8">
        <v>21</v>
      </c>
      <c r="B37" s="8">
        <v>2012</v>
      </c>
      <c r="C37" s="32" t="s">
        <v>187</v>
      </c>
      <c r="D37" s="30"/>
      <c r="E37" s="26" t="s">
        <v>165</v>
      </c>
      <c r="F37" s="31"/>
      <c r="G37" s="8" t="s">
        <v>186</v>
      </c>
      <c r="H37" s="35">
        <v>21790</v>
      </c>
      <c r="I37" s="35">
        <v>21790</v>
      </c>
      <c r="J37" s="33">
        <f t="shared" si="1"/>
        <v>0</v>
      </c>
      <c r="K37" s="8"/>
      <c r="L37" s="8"/>
      <c r="M37" s="8"/>
      <c r="N37" s="8"/>
      <c r="O37" s="8"/>
      <c r="P37" s="8"/>
    </row>
    <row r="38" spans="1:16" ht="12.75">
      <c r="A38" s="8">
        <v>22</v>
      </c>
      <c r="B38" s="8">
        <v>2012</v>
      </c>
      <c r="C38" s="32" t="s">
        <v>189</v>
      </c>
      <c r="D38" s="30"/>
      <c r="E38" s="26" t="s">
        <v>165</v>
      </c>
      <c r="F38" s="31"/>
      <c r="G38" s="8" t="s">
        <v>186</v>
      </c>
      <c r="H38" s="35">
        <v>7000</v>
      </c>
      <c r="I38" s="35">
        <v>7000</v>
      </c>
      <c r="J38" s="33">
        <f t="shared" si="1"/>
        <v>0</v>
      </c>
      <c r="K38" s="8"/>
      <c r="L38" s="8"/>
      <c r="M38" s="8"/>
      <c r="N38" s="8"/>
      <c r="O38" s="8"/>
      <c r="P38" s="8"/>
    </row>
    <row r="39" spans="1:16" ht="12.75">
      <c r="A39" s="8"/>
      <c r="B39" s="8"/>
      <c r="C39" s="29" t="s">
        <v>88</v>
      </c>
      <c r="D39" s="30"/>
      <c r="E39" s="26"/>
      <c r="F39" s="31"/>
      <c r="G39" s="8"/>
      <c r="H39" s="34">
        <f>H31+H32+H33+H34+H35+H36+H37+H38</f>
        <v>141626</v>
      </c>
      <c r="I39" s="34">
        <f>I31+I32+I33+I34+I35+I36+I37+I38</f>
        <v>141626</v>
      </c>
      <c r="J39" s="34">
        <f>J31+J32+J33+J34+J35+J36+J37+J38</f>
        <v>0</v>
      </c>
      <c r="K39" s="8"/>
      <c r="L39" s="8"/>
      <c r="M39" s="8"/>
      <c r="N39" s="8"/>
      <c r="O39" s="8"/>
      <c r="P39" s="8"/>
    </row>
    <row r="40" spans="1:16" ht="12.75">
      <c r="A40" s="8"/>
      <c r="B40" s="8"/>
      <c r="C40" s="61" t="s">
        <v>190</v>
      </c>
      <c r="D40" s="62"/>
      <c r="E40" s="26"/>
      <c r="F40" s="31"/>
      <c r="G40" s="8"/>
      <c r="H40" s="34"/>
      <c r="I40" s="34"/>
      <c r="J40" s="34"/>
      <c r="K40" s="8"/>
      <c r="L40" s="8"/>
      <c r="M40" s="8"/>
      <c r="N40" s="8"/>
      <c r="O40" s="8"/>
      <c r="P40" s="8"/>
    </row>
    <row r="41" spans="1:16" ht="12.75">
      <c r="A41" s="8">
        <v>23</v>
      </c>
      <c r="B41" s="8">
        <v>2008</v>
      </c>
      <c r="C41" s="32" t="s">
        <v>191</v>
      </c>
      <c r="D41" s="30"/>
      <c r="E41" s="26"/>
      <c r="F41" s="31"/>
      <c r="G41" s="8" t="s">
        <v>186</v>
      </c>
      <c r="H41" s="35">
        <v>16040</v>
      </c>
      <c r="I41" s="35">
        <v>16040</v>
      </c>
      <c r="J41" s="33">
        <f aca="true" t="shared" si="2" ref="J41:J54">H41-I41</f>
        <v>0</v>
      </c>
      <c r="K41" s="8"/>
      <c r="L41" s="8"/>
      <c r="M41" s="8"/>
      <c r="N41" s="8"/>
      <c r="O41" s="8"/>
      <c r="P41" s="8"/>
    </row>
    <row r="42" spans="1:16" ht="12.75">
      <c r="A42" s="8">
        <v>24</v>
      </c>
      <c r="B42" s="8">
        <v>2009</v>
      </c>
      <c r="C42" s="32" t="s">
        <v>192</v>
      </c>
      <c r="D42" s="30"/>
      <c r="E42" s="26" t="s">
        <v>165</v>
      </c>
      <c r="F42" s="31"/>
      <c r="G42" s="8" t="s">
        <v>193</v>
      </c>
      <c r="H42" s="35">
        <v>8115</v>
      </c>
      <c r="I42" s="35">
        <v>8115</v>
      </c>
      <c r="J42" s="33">
        <f t="shared" si="2"/>
        <v>0</v>
      </c>
      <c r="K42" s="8"/>
      <c r="L42" s="8"/>
      <c r="M42" s="8"/>
      <c r="N42" s="8"/>
      <c r="O42" s="8"/>
      <c r="P42" s="8"/>
    </row>
    <row r="43" spans="1:16" ht="12.75">
      <c r="A43" s="8">
        <v>25</v>
      </c>
      <c r="B43" s="8">
        <v>2010</v>
      </c>
      <c r="C43" s="32" t="s">
        <v>194</v>
      </c>
      <c r="D43" s="30"/>
      <c r="E43" s="26"/>
      <c r="F43" s="31"/>
      <c r="G43" s="8" t="s">
        <v>186</v>
      </c>
      <c r="H43" s="35">
        <v>17852</v>
      </c>
      <c r="I43" s="35">
        <v>17852</v>
      </c>
      <c r="J43" s="33">
        <f t="shared" si="2"/>
        <v>0</v>
      </c>
      <c r="K43" s="8"/>
      <c r="L43" s="8"/>
      <c r="M43" s="8"/>
      <c r="N43" s="8"/>
      <c r="O43" s="8"/>
      <c r="P43" s="8"/>
    </row>
    <row r="44" spans="1:16" ht="12.75">
      <c r="A44" s="8">
        <v>26</v>
      </c>
      <c r="B44" s="8">
        <v>2010</v>
      </c>
      <c r="C44" s="32" t="s">
        <v>195</v>
      </c>
      <c r="D44" s="30"/>
      <c r="E44" s="26"/>
      <c r="F44" s="31"/>
      <c r="G44" s="8" t="s">
        <v>186</v>
      </c>
      <c r="H44" s="35">
        <v>15750</v>
      </c>
      <c r="I44" s="35">
        <v>15750</v>
      </c>
      <c r="J44" s="33">
        <f t="shared" si="2"/>
        <v>0</v>
      </c>
      <c r="K44" s="8"/>
      <c r="L44" s="8"/>
      <c r="M44" s="8"/>
      <c r="N44" s="8"/>
      <c r="O44" s="8"/>
      <c r="P44" s="8"/>
    </row>
    <row r="45" spans="1:16" ht="12.75">
      <c r="A45" s="8">
        <v>27</v>
      </c>
      <c r="B45" s="8">
        <v>2010</v>
      </c>
      <c r="C45" s="32" t="s">
        <v>196</v>
      </c>
      <c r="D45" s="30"/>
      <c r="E45" s="26"/>
      <c r="F45" s="31"/>
      <c r="G45" s="8" t="s">
        <v>186</v>
      </c>
      <c r="H45" s="35">
        <v>16590</v>
      </c>
      <c r="I45" s="35">
        <v>16590</v>
      </c>
      <c r="J45" s="33">
        <f t="shared" si="2"/>
        <v>0</v>
      </c>
      <c r="K45" s="8"/>
      <c r="L45" s="8"/>
      <c r="M45" s="8"/>
      <c r="N45" s="8"/>
      <c r="O45" s="8"/>
      <c r="P45" s="8"/>
    </row>
    <row r="46" spans="1:16" ht="12.75">
      <c r="A46" s="8">
        <v>28</v>
      </c>
      <c r="B46" s="8">
        <v>2011</v>
      </c>
      <c r="C46" s="32" t="s">
        <v>197</v>
      </c>
      <c r="D46" s="30"/>
      <c r="E46" s="26"/>
      <c r="F46" s="31"/>
      <c r="G46" s="8" t="s">
        <v>186</v>
      </c>
      <c r="H46" s="35">
        <v>18500</v>
      </c>
      <c r="I46" s="35">
        <v>18500</v>
      </c>
      <c r="J46" s="33">
        <f t="shared" si="2"/>
        <v>0</v>
      </c>
      <c r="K46" s="8"/>
      <c r="L46" s="8"/>
      <c r="M46" s="8"/>
      <c r="N46" s="8"/>
      <c r="O46" s="8"/>
      <c r="P46" s="8"/>
    </row>
    <row r="47" spans="1:16" ht="12.75">
      <c r="A47" s="8">
        <v>29</v>
      </c>
      <c r="B47" s="8">
        <v>2012</v>
      </c>
      <c r="C47" s="32" t="s">
        <v>198</v>
      </c>
      <c r="D47" s="30"/>
      <c r="E47" s="26" t="s">
        <v>165</v>
      </c>
      <c r="F47" s="31"/>
      <c r="G47" s="8" t="s">
        <v>199</v>
      </c>
      <c r="H47" s="35">
        <v>38600</v>
      </c>
      <c r="I47" s="35">
        <v>38600</v>
      </c>
      <c r="J47" s="33">
        <f t="shared" si="2"/>
        <v>0</v>
      </c>
      <c r="K47" s="8"/>
      <c r="L47" s="8"/>
      <c r="M47" s="8"/>
      <c r="N47" s="8"/>
      <c r="O47" s="8"/>
      <c r="P47" s="8"/>
    </row>
    <row r="48" spans="1:16" ht="12" customHeight="1">
      <c r="A48" s="8">
        <v>30</v>
      </c>
      <c r="B48" s="8">
        <v>2012</v>
      </c>
      <c r="C48" s="32" t="s">
        <v>200</v>
      </c>
      <c r="D48" s="30"/>
      <c r="E48" s="26" t="s">
        <v>165</v>
      </c>
      <c r="F48" s="31"/>
      <c r="G48" s="8" t="s">
        <v>186</v>
      </c>
      <c r="H48" s="35">
        <v>55873</v>
      </c>
      <c r="I48" s="35">
        <v>5587</v>
      </c>
      <c r="J48" s="33">
        <f t="shared" si="2"/>
        <v>50286</v>
      </c>
      <c r="K48" s="8"/>
      <c r="L48" s="8"/>
      <c r="M48" s="8"/>
      <c r="N48" s="8"/>
      <c r="O48" s="8"/>
      <c r="P48" s="8"/>
    </row>
    <row r="49" spans="1:16" ht="12.75">
      <c r="A49" s="8">
        <v>31</v>
      </c>
      <c r="B49" s="8">
        <v>2012</v>
      </c>
      <c r="C49" s="32" t="s">
        <v>201</v>
      </c>
      <c r="D49" s="30"/>
      <c r="E49" s="26" t="s">
        <v>165</v>
      </c>
      <c r="F49" s="31"/>
      <c r="G49" s="8" t="s">
        <v>193</v>
      </c>
      <c r="H49" s="35">
        <v>27680</v>
      </c>
      <c r="I49" s="35">
        <v>27680</v>
      </c>
      <c r="J49" s="33">
        <f t="shared" si="2"/>
        <v>0</v>
      </c>
      <c r="K49" s="8"/>
      <c r="L49" s="8"/>
      <c r="M49" s="8"/>
      <c r="N49" s="8"/>
      <c r="O49" s="8"/>
      <c r="P49" s="8"/>
    </row>
    <row r="50" spans="1:16" ht="12.75">
      <c r="A50" s="8">
        <v>32</v>
      </c>
      <c r="B50" s="8">
        <v>2012</v>
      </c>
      <c r="C50" s="32" t="s">
        <v>202</v>
      </c>
      <c r="D50" s="30"/>
      <c r="E50" s="26"/>
      <c r="F50" s="31"/>
      <c r="G50" s="8" t="s">
        <v>203</v>
      </c>
      <c r="H50" s="35">
        <v>40490.98</v>
      </c>
      <c r="I50" s="35">
        <v>40490.98</v>
      </c>
      <c r="J50" s="33">
        <f t="shared" si="2"/>
        <v>0</v>
      </c>
      <c r="K50" s="8"/>
      <c r="L50" s="8"/>
      <c r="M50" s="8"/>
      <c r="N50" s="8"/>
      <c r="O50" s="8"/>
      <c r="P50" s="8"/>
    </row>
    <row r="51" spans="1:16" ht="12.75">
      <c r="A51" s="8">
        <v>33</v>
      </c>
      <c r="B51" s="8">
        <v>2012</v>
      </c>
      <c r="C51" s="32" t="s">
        <v>204</v>
      </c>
      <c r="D51" s="30"/>
      <c r="E51" s="26" t="s">
        <v>165</v>
      </c>
      <c r="F51" s="31"/>
      <c r="G51" s="8" t="s">
        <v>186</v>
      </c>
      <c r="H51" s="35">
        <v>7400</v>
      </c>
      <c r="I51" s="35">
        <v>7400</v>
      </c>
      <c r="J51" s="33">
        <f t="shared" si="2"/>
        <v>0</v>
      </c>
      <c r="K51" s="8"/>
      <c r="L51" s="8"/>
      <c r="M51" s="8"/>
      <c r="N51" s="8"/>
      <c r="O51" s="8"/>
      <c r="P51" s="8"/>
    </row>
    <row r="52" spans="1:16" ht="12.75">
      <c r="A52" s="8">
        <v>34</v>
      </c>
      <c r="B52" s="8">
        <v>2012</v>
      </c>
      <c r="C52" s="32" t="s">
        <v>205</v>
      </c>
      <c r="D52" s="30"/>
      <c r="E52" s="26"/>
      <c r="F52" s="31"/>
      <c r="G52" s="8" t="s">
        <v>206</v>
      </c>
      <c r="H52" s="35">
        <v>29400</v>
      </c>
      <c r="I52" s="35">
        <v>29400</v>
      </c>
      <c r="J52" s="33">
        <f t="shared" si="2"/>
        <v>0</v>
      </c>
      <c r="K52" s="8"/>
      <c r="L52" s="8"/>
      <c r="M52" s="8"/>
      <c r="N52" s="8"/>
      <c r="O52" s="8"/>
      <c r="P52" s="8"/>
    </row>
    <row r="53" spans="1:16" ht="12.75">
      <c r="A53" s="8">
        <v>35</v>
      </c>
      <c r="B53" s="8">
        <v>2012</v>
      </c>
      <c r="C53" s="32" t="s">
        <v>194</v>
      </c>
      <c r="D53" s="30"/>
      <c r="E53" s="26"/>
      <c r="F53" s="31"/>
      <c r="G53" s="8" t="s">
        <v>186</v>
      </c>
      <c r="H53" s="35">
        <v>21750</v>
      </c>
      <c r="I53" s="35">
        <v>21750</v>
      </c>
      <c r="J53" s="33">
        <f t="shared" si="2"/>
        <v>0</v>
      </c>
      <c r="K53" s="8"/>
      <c r="L53" s="8"/>
      <c r="M53" s="8"/>
      <c r="N53" s="8"/>
      <c r="O53" s="8"/>
      <c r="P53" s="8"/>
    </row>
    <row r="54" spans="1:16" ht="12.75">
      <c r="A54" s="8">
        <v>36</v>
      </c>
      <c r="B54" s="8">
        <v>2012</v>
      </c>
      <c r="C54" s="32" t="s">
        <v>194</v>
      </c>
      <c r="D54" s="30"/>
      <c r="E54" s="26"/>
      <c r="F54" s="31"/>
      <c r="G54" s="8" t="s">
        <v>186</v>
      </c>
      <c r="H54" s="35">
        <v>21750</v>
      </c>
      <c r="I54" s="35">
        <v>21750</v>
      </c>
      <c r="J54" s="33">
        <f t="shared" si="2"/>
        <v>0</v>
      </c>
      <c r="K54" s="8"/>
      <c r="L54" s="8"/>
      <c r="M54" s="8"/>
      <c r="N54" s="8"/>
      <c r="O54" s="8"/>
      <c r="P54" s="8"/>
    </row>
    <row r="55" spans="1:16" ht="12.75">
      <c r="A55" s="8"/>
      <c r="B55" s="8"/>
      <c r="C55" s="29" t="s">
        <v>88</v>
      </c>
      <c r="D55" s="30"/>
      <c r="E55" s="26"/>
      <c r="F55" s="31"/>
      <c r="G55" s="8"/>
      <c r="H55" s="34">
        <f>H41+H42+H43+H44+H45+46+H47+H48+H49+H50+H51+H52+H53+H54</f>
        <v>317336.98</v>
      </c>
      <c r="I55" s="34">
        <f>I41+I42+I43+I44+I45+46+I47+I48+I49+I50+I51+I52+I53+I54</f>
        <v>267050.98</v>
      </c>
      <c r="J55" s="34">
        <f>J47+J48+J49+J50+J51+J52+J53+J54</f>
        <v>50286</v>
      </c>
      <c r="K55" s="8"/>
      <c r="L55" s="8"/>
      <c r="M55" s="8"/>
      <c r="N55" s="8"/>
      <c r="O55" s="8"/>
      <c r="P55" s="8"/>
    </row>
    <row r="56" spans="1:16" ht="12.75">
      <c r="A56" s="8"/>
      <c r="B56" s="14"/>
      <c r="C56" s="36" t="s">
        <v>218</v>
      </c>
      <c r="D56" s="30"/>
      <c r="E56" s="26"/>
      <c r="F56" s="31"/>
      <c r="G56" s="8"/>
      <c r="H56" s="34">
        <f>H16+H29+H39+H55</f>
        <v>8237527.470000001</v>
      </c>
      <c r="I56" s="34">
        <f>I16+I29+I39+I55</f>
        <v>4029827.9599999995</v>
      </c>
      <c r="J56" s="34">
        <f>J16+J29+J39+J55</f>
        <v>4207699.510000001</v>
      </c>
      <c r="K56" s="8"/>
      <c r="L56" s="8"/>
      <c r="M56" s="8"/>
      <c r="N56" s="8"/>
      <c r="O56" s="8"/>
      <c r="P56" s="8"/>
    </row>
    <row r="57" spans="1:16" ht="12.75">
      <c r="A57" s="8"/>
      <c r="B57" s="65" t="s">
        <v>207</v>
      </c>
      <c r="C57" s="66"/>
      <c r="D57" s="30"/>
      <c r="E57" s="26"/>
      <c r="F57" s="31"/>
      <c r="G57" s="8"/>
      <c r="H57" s="34"/>
      <c r="I57" s="34"/>
      <c r="J57" s="34"/>
      <c r="K57" s="8"/>
      <c r="L57" s="8"/>
      <c r="M57" s="8"/>
      <c r="N57" s="8"/>
      <c r="O57" s="8"/>
      <c r="P57" s="8"/>
    </row>
    <row r="58" spans="1:16" ht="12.75">
      <c r="A58" s="8"/>
      <c r="B58" s="61" t="s">
        <v>160</v>
      </c>
      <c r="C58" s="62"/>
      <c r="D58" s="30"/>
      <c r="E58" s="26"/>
      <c r="F58" s="31"/>
      <c r="G58" s="8"/>
      <c r="H58" s="34"/>
      <c r="I58" s="34"/>
      <c r="J58" s="34"/>
      <c r="K58" s="8"/>
      <c r="L58" s="8"/>
      <c r="M58" s="8"/>
      <c r="N58" s="8"/>
      <c r="O58" s="8"/>
      <c r="P58" s="8"/>
    </row>
    <row r="59" spans="1:16" ht="12.75">
      <c r="A59" s="5">
        <v>1</v>
      </c>
      <c r="B59" s="5">
        <v>1968</v>
      </c>
      <c r="C59" s="5" t="s">
        <v>208</v>
      </c>
      <c r="D59" s="5"/>
      <c r="E59" s="5" t="s">
        <v>209</v>
      </c>
      <c r="F59" s="5"/>
      <c r="G59" s="8" t="s">
        <v>210</v>
      </c>
      <c r="H59" s="8">
        <v>230334.72</v>
      </c>
      <c r="I59" s="8">
        <v>110617.89</v>
      </c>
      <c r="J59" s="8">
        <f aca="true" t="shared" si="3" ref="J59:J64">H59-I59</f>
        <v>119716.83</v>
      </c>
      <c r="K59" s="8"/>
      <c r="L59" s="5"/>
      <c r="M59" s="5"/>
      <c r="N59" s="5"/>
      <c r="O59" s="5"/>
      <c r="P59" s="5"/>
    </row>
    <row r="60" spans="1:16" ht="12.75">
      <c r="A60" s="5">
        <v>2</v>
      </c>
      <c r="B60" s="5">
        <v>1966</v>
      </c>
      <c r="C60" s="5" t="s">
        <v>211</v>
      </c>
      <c r="D60" s="5"/>
      <c r="E60" s="5" t="s">
        <v>212</v>
      </c>
      <c r="F60" s="5"/>
      <c r="G60" s="8" t="s">
        <v>213</v>
      </c>
      <c r="H60" s="8">
        <v>121700.47</v>
      </c>
      <c r="I60" s="8">
        <v>66083.94</v>
      </c>
      <c r="J60" s="8">
        <f t="shared" si="3"/>
        <v>55616.53</v>
      </c>
      <c r="K60" s="8"/>
      <c r="L60" s="5"/>
      <c r="M60" s="5"/>
      <c r="N60" s="5"/>
      <c r="O60" s="5"/>
      <c r="P60" s="5"/>
    </row>
    <row r="61" spans="1:16" ht="12.75">
      <c r="A61" s="5">
        <v>3</v>
      </c>
      <c r="B61" s="5">
        <v>1959</v>
      </c>
      <c r="C61" s="5" t="s">
        <v>211</v>
      </c>
      <c r="D61" s="5"/>
      <c r="E61" s="5" t="s">
        <v>214</v>
      </c>
      <c r="F61" s="5"/>
      <c r="G61" s="8" t="s">
        <v>215</v>
      </c>
      <c r="H61" s="8">
        <v>17250.45</v>
      </c>
      <c r="I61" s="8">
        <v>17250.45</v>
      </c>
      <c r="J61" s="33">
        <f t="shared" si="3"/>
        <v>0</v>
      </c>
      <c r="K61" s="8"/>
      <c r="L61" s="5"/>
      <c r="M61" s="5"/>
      <c r="N61" s="5"/>
      <c r="O61" s="5"/>
      <c r="P61" s="5"/>
    </row>
    <row r="62" spans="1:16" ht="12.75" hidden="1">
      <c r="A62" s="5"/>
      <c r="B62" s="5"/>
      <c r="C62" s="5"/>
      <c r="D62" s="5"/>
      <c r="E62" s="5"/>
      <c r="F62" s="5"/>
      <c r="G62" s="8"/>
      <c r="H62" s="8"/>
      <c r="I62" s="8"/>
      <c r="J62" s="8">
        <f t="shared" si="3"/>
        <v>0</v>
      </c>
      <c r="K62" s="8"/>
      <c r="L62" s="5"/>
      <c r="M62" s="5"/>
      <c r="N62" s="5"/>
      <c r="O62" s="5"/>
      <c r="P62" s="5"/>
    </row>
    <row r="63" spans="1:16" ht="12.75" hidden="1">
      <c r="A63" s="5"/>
      <c r="B63" s="5"/>
      <c r="C63" s="5"/>
      <c r="D63" s="5"/>
      <c r="E63" s="5"/>
      <c r="F63" s="5"/>
      <c r="G63" s="8"/>
      <c r="H63" s="8"/>
      <c r="I63" s="8"/>
      <c r="J63" s="8">
        <f t="shared" si="3"/>
        <v>0</v>
      </c>
      <c r="K63" s="8"/>
      <c r="L63" s="5"/>
      <c r="M63" s="5"/>
      <c r="N63" s="5"/>
      <c r="O63" s="5"/>
      <c r="P63" s="5"/>
    </row>
    <row r="64" spans="1:16" ht="12.75" hidden="1">
      <c r="A64" s="5"/>
      <c r="B64" s="5"/>
      <c r="C64" s="5"/>
      <c r="D64" s="5"/>
      <c r="E64" s="5"/>
      <c r="F64" s="5"/>
      <c r="G64" s="8"/>
      <c r="H64" s="8"/>
      <c r="I64" s="8"/>
      <c r="J64" s="8">
        <f t="shared" si="3"/>
        <v>0</v>
      </c>
      <c r="K64" s="8"/>
      <c r="L64" s="5"/>
      <c r="M64" s="5"/>
      <c r="N64" s="5"/>
      <c r="O64" s="5"/>
      <c r="P64" s="5"/>
    </row>
    <row r="65" spans="1:16" ht="12.75">
      <c r="A65" s="5"/>
      <c r="B65" s="5"/>
      <c r="C65" s="29" t="s">
        <v>88</v>
      </c>
      <c r="D65" s="30"/>
      <c r="E65" s="26"/>
      <c r="F65" s="31"/>
      <c r="G65" s="8"/>
      <c r="H65" s="34">
        <f>H59+H60+H61</f>
        <v>369285.64</v>
      </c>
      <c r="I65" s="34">
        <f>I59+I60+I61</f>
        <v>193952.28000000003</v>
      </c>
      <c r="J65" s="34">
        <f>J59+J60+J61</f>
        <v>175333.36</v>
      </c>
      <c r="K65" s="8"/>
      <c r="L65" s="5"/>
      <c r="M65" s="5"/>
      <c r="N65" s="5"/>
      <c r="O65" s="5"/>
      <c r="P65" s="5"/>
    </row>
    <row r="66" spans="1:16" ht="12.75">
      <c r="A66" s="5"/>
      <c r="B66" s="61" t="s">
        <v>216</v>
      </c>
      <c r="C66" s="62"/>
      <c r="D66" s="7"/>
      <c r="E66" s="7"/>
      <c r="F66" s="5"/>
      <c r="G66" s="8"/>
      <c r="H66" s="34">
        <v>0</v>
      </c>
      <c r="I66" s="34">
        <v>0</v>
      </c>
      <c r="J66" s="34">
        <v>0</v>
      </c>
      <c r="K66" s="8"/>
      <c r="L66" s="5"/>
      <c r="M66" s="5"/>
      <c r="N66" s="5"/>
      <c r="O66" s="5"/>
      <c r="P66" s="5"/>
    </row>
    <row r="67" spans="1:16" ht="12.75">
      <c r="A67" s="5"/>
      <c r="B67" s="61" t="s">
        <v>217</v>
      </c>
      <c r="C67" s="62"/>
      <c r="D67" s="7"/>
      <c r="E67" s="5" t="s">
        <v>209</v>
      </c>
      <c r="F67" s="5"/>
      <c r="G67" s="8"/>
      <c r="H67" s="34">
        <v>238997.65</v>
      </c>
      <c r="I67" s="34">
        <v>238997.65</v>
      </c>
      <c r="J67" s="34">
        <v>0</v>
      </c>
      <c r="K67" s="8"/>
      <c r="L67" s="5"/>
      <c r="M67" s="5"/>
      <c r="N67" s="5"/>
      <c r="O67" s="5"/>
      <c r="P67" s="5"/>
    </row>
    <row r="68" spans="1:16" ht="12.75">
      <c r="A68" s="5"/>
      <c r="B68" s="29"/>
      <c r="C68" s="36" t="s">
        <v>219</v>
      </c>
      <c r="D68" s="7"/>
      <c r="E68" s="7"/>
      <c r="F68" s="5"/>
      <c r="G68" s="8"/>
      <c r="H68" s="34">
        <f>H65+H66+H67</f>
        <v>608283.29</v>
      </c>
      <c r="I68" s="34">
        <f>I65+I66+I67</f>
        <v>432949.93000000005</v>
      </c>
      <c r="J68" s="34">
        <f>J65+J66+J67</f>
        <v>175333.36</v>
      </c>
      <c r="K68" s="8"/>
      <c r="L68" s="5"/>
      <c r="M68" s="5"/>
      <c r="N68" s="5"/>
      <c r="O68" s="5"/>
      <c r="P68" s="5"/>
    </row>
    <row r="69" spans="1:16" ht="12.75">
      <c r="A69" s="3"/>
      <c r="B69" s="3"/>
      <c r="C69" s="37" t="s">
        <v>220</v>
      </c>
      <c r="D69" s="38"/>
      <c r="E69" s="39"/>
      <c r="F69" s="40"/>
      <c r="G69" s="10"/>
      <c r="H69" s="41">
        <f>H56+H68</f>
        <v>8845810.760000002</v>
      </c>
      <c r="I69" s="41">
        <f>I56+I68</f>
        <v>4462777.89</v>
      </c>
      <c r="J69" s="41">
        <f>J56+J68</f>
        <v>4383032.870000001</v>
      </c>
      <c r="K69" s="3"/>
      <c r="L69" s="3"/>
      <c r="M69" s="3"/>
      <c r="N69" s="3"/>
      <c r="O69" s="3"/>
      <c r="P69" s="3"/>
    </row>
    <row r="70" spans="1:1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.75">
      <c r="A71" s="11"/>
      <c r="B71" s="11"/>
      <c r="C71" s="11"/>
      <c r="D71" s="11"/>
      <c r="E71" s="60" t="s">
        <v>125</v>
      </c>
      <c r="F71" s="58"/>
      <c r="G71" s="58"/>
      <c r="H71" s="58"/>
      <c r="I71" s="58"/>
      <c r="J71" s="58"/>
      <c r="K71" s="58"/>
      <c r="L71" s="58"/>
      <c r="M71" s="58"/>
      <c r="N71" s="11"/>
      <c r="O71" s="11"/>
      <c r="P71" s="11"/>
    </row>
    <row r="72" spans="1:16" ht="12.75">
      <c r="A72" s="11"/>
      <c r="B72" s="11"/>
      <c r="C72" s="11"/>
      <c r="D72" s="11"/>
      <c r="E72" s="19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11"/>
    </row>
    <row r="73" spans="1:16" ht="12.75">
      <c r="A73" s="9" t="s">
        <v>98</v>
      </c>
      <c r="B73" s="9" t="s">
        <v>30</v>
      </c>
      <c r="C73" s="9" t="s">
        <v>77</v>
      </c>
      <c r="D73" s="9" t="s">
        <v>133</v>
      </c>
      <c r="E73" s="9" t="s">
        <v>111</v>
      </c>
      <c r="F73" s="9" t="s">
        <v>129</v>
      </c>
      <c r="G73" s="9" t="s">
        <v>135</v>
      </c>
      <c r="H73" s="9" t="s">
        <v>101</v>
      </c>
      <c r="I73" s="9" t="s">
        <v>103</v>
      </c>
      <c r="J73" s="9" t="s">
        <v>117</v>
      </c>
      <c r="K73" s="9" t="s">
        <v>126</v>
      </c>
      <c r="L73" s="9" t="s">
        <v>106</v>
      </c>
      <c r="M73" s="9" t="s">
        <v>118</v>
      </c>
      <c r="N73" s="9" t="s">
        <v>7</v>
      </c>
      <c r="O73" s="9" t="s">
        <v>6</v>
      </c>
      <c r="P73" s="9" t="s">
        <v>124</v>
      </c>
    </row>
    <row r="74" spans="1:16" ht="12.75">
      <c r="A74" s="8" t="s">
        <v>75</v>
      </c>
      <c r="B74" s="8" t="s">
        <v>31</v>
      </c>
      <c r="C74" s="8" t="s">
        <v>128</v>
      </c>
      <c r="D74" s="8" t="s">
        <v>134</v>
      </c>
      <c r="E74" s="8" t="s">
        <v>112</v>
      </c>
      <c r="F74" s="8" t="s">
        <v>143</v>
      </c>
      <c r="G74" s="8" t="s">
        <v>136</v>
      </c>
      <c r="H74" s="8" t="s">
        <v>87</v>
      </c>
      <c r="I74" s="8" t="s">
        <v>104</v>
      </c>
      <c r="J74" s="8" t="s">
        <v>87</v>
      </c>
      <c r="K74" s="8" t="s">
        <v>84</v>
      </c>
      <c r="L74" s="8" t="s">
        <v>108</v>
      </c>
      <c r="M74" s="8" t="s">
        <v>107</v>
      </c>
      <c r="N74" s="8" t="s">
        <v>120</v>
      </c>
      <c r="O74" s="8" t="s">
        <v>121</v>
      </c>
      <c r="P74" s="8" t="s">
        <v>8</v>
      </c>
    </row>
    <row r="75" spans="1:16" ht="12.75">
      <c r="A75" s="14"/>
      <c r="B75" s="14"/>
      <c r="C75" s="14" t="s">
        <v>99</v>
      </c>
      <c r="D75" s="14" t="s">
        <v>99</v>
      </c>
      <c r="E75" s="14" t="s">
        <v>99</v>
      </c>
      <c r="F75" s="14" t="s">
        <v>0</v>
      </c>
      <c r="G75" s="14" t="s">
        <v>115</v>
      </c>
      <c r="H75" s="14" t="s">
        <v>104</v>
      </c>
      <c r="I75" s="14"/>
      <c r="J75" s="14" t="s">
        <v>104</v>
      </c>
      <c r="K75" s="14" t="s">
        <v>104</v>
      </c>
      <c r="L75" s="14" t="s">
        <v>109</v>
      </c>
      <c r="M75" s="14" t="s">
        <v>119</v>
      </c>
      <c r="N75" s="14" t="s">
        <v>99</v>
      </c>
      <c r="O75" s="14" t="s">
        <v>122</v>
      </c>
      <c r="P75" s="8"/>
    </row>
    <row r="76" spans="1:16" ht="12.75">
      <c r="A76" s="22"/>
      <c r="B76" s="22"/>
      <c r="C76" s="22"/>
      <c r="D76" s="22"/>
      <c r="E76" s="22"/>
      <c r="F76" s="22" t="s">
        <v>99</v>
      </c>
      <c r="G76" s="22" t="s">
        <v>116</v>
      </c>
      <c r="H76" s="22"/>
      <c r="I76" s="22"/>
      <c r="J76" s="22"/>
      <c r="K76" s="22"/>
      <c r="L76" s="22" t="s">
        <v>110</v>
      </c>
      <c r="M76" s="22" t="s">
        <v>110</v>
      </c>
      <c r="N76" s="22"/>
      <c r="O76" s="22" t="s">
        <v>123</v>
      </c>
      <c r="P76" s="10"/>
    </row>
    <row r="77" spans="1:16" ht="12.75">
      <c r="A77" s="10">
        <v>1</v>
      </c>
      <c r="B77" s="10">
        <v>2</v>
      </c>
      <c r="C77" s="10">
        <v>3</v>
      </c>
      <c r="D77" s="10">
        <v>4</v>
      </c>
      <c r="E77" s="10">
        <v>5</v>
      </c>
      <c r="F77" s="10">
        <v>6</v>
      </c>
      <c r="G77" s="10">
        <v>7</v>
      </c>
      <c r="H77" s="10">
        <v>8</v>
      </c>
      <c r="I77" s="10">
        <v>9</v>
      </c>
      <c r="J77" s="10">
        <v>10</v>
      </c>
      <c r="K77" s="10">
        <v>11</v>
      </c>
      <c r="L77" s="10">
        <v>12</v>
      </c>
      <c r="M77" s="10">
        <v>13</v>
      </c>
      <c r="N77" s="10">
        <v>14</v>
      </c>
      <c r="O77" s="10">
        <v>15</v>
      </c>
      <c r="P77" s="10">
        <v>16</v>
      </c>
    </row>
    <row r="78" spans="1:16" ht="12.75">
      <c r="A78" s="5">
        <v>1</v>
      </c>
      <c r="B78" s="5">
        <v>2003</v>
      </c>
      <c r="C78" s="5" t="s">
        <v>34</v>
      </c>
      <c r="D78" s="5"/>
      <c r="E78" s="26" t="s">
        <v>165</v>
      </c>
      <c r="F78" s="8" t="s">
        <v>130</v>
      </c>
      <c r="G78" s="8" t="s">
        <v>221</v>
      </c>
      <c r="H78" s="33">
        <v>159210</v>
      </c>
      <c r="I78" s="33">
        <v>159210</v>
      </c>
      <c r="J78" s="33">
        <f>H78-I78</f>
        <v>0</v>
      </c>
      <c r="K78" s="8"/>
      <c r="L78" s="8" t="s">
        <v>223</v>
      </c>
      <c r="M78" s="5"/>
      <c r="N78" s="5" t="s">
        <v>92</v>
      </c>
      <c r="O78" s="5"/>
      <c r="P78" s="5"/>
    </row>
    <row r="79" spans="1:16" ht="12.75">
      <c r="A79" s="5">
        <v>2</v>
      </c>
      <c r="B79" s="5">
        <v>2004</v>
      </c>
      <c r="C79" s="5" t="s">
        <v>131</v>
      </c>
      <c r="D79" s="5"/>
      <c r="E79" s="26" t="s">
        <v>165</v>
      </c>
      <c r="F79" s="8" t="s">
        <v>132</v>
      </c>
      <c r="G79" s="8" t="s">
        <v>222</v>
      </c>
      <c r="H79" s="33">
        <v>413000</v>
      </c>
      <c r="I79" s="33">
        <v>289100</v>
      </c>
      <c r="J79" s="33">
        <f>H79-I79</f>
        <v>123900</v>
      </c>
      <c r="K79" s="8"/>
      <c r="L79" s="8" t="s">
        <v>224</v>
      </c>
      <c r="M79" s="5"/>
      <c r="N79" s="5" t="s">
        <v>92</v>
      </c>
      <c r="O79" s="5"/>
      <c r="P79" s="5"/>
    </row>
    <row r="80" spans="1:16" ht="12.75">
      <c r="A80" s="3"/>
      <c r="B80" s="3"/>
      <c r="C80" s="3"/>
      <c r="D80" s="3"/>
      <c r="E80" s="3"/>
      <c r="F80" s="10"/>
      <c r="G80" s="3"/>
      <c r="H80" s="10"/>
      <c r="I80" s="10"/>
      <c r="J80" s="10"/>
      <c r="K80" s="10"/>
      <c r="L80" s="3"/>
      <c r="M80" s="3"/>
      <c r="N80" s="3"/>
      <c r="O80" s="3"/>
      <c r="P80" s="3"/>
    </row>
    <row r="81" spans="1:16" ht="12.75">
      <c r="A81" s="11"/>
      <c r="B81" s="11"/>
      <c r="C81" s="11"/>
      <c r="D81" s="11"/>
      <c r="E81" s="11"/>
      <c r="F81" s="12"/>
      <c r="G81" s="11"/>
      <c r="H81" s="12"/>
      <c r="I81" s="12"/>
      <c r="J81" s="12"/>
      <c r="K81" s="12"/>
      <c r="L81" s="11"/>
      <c r="M81" s="11"/>
      <c r="N81" s="11"/>
      <c r="O81" s="11"/>
      <c r="P81" s="11"/>
    </row>
    <row r="82" spans="1:16" ht="12.75">
      <c r="A82" s="7"/>
      <c r="B82" s="11"/>
      <c r="C82" s="11"/>
      <c r="D82" s="11"/>
      <c r="E82" s="57" t="s">
        <v>137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</row>
    <row r="83" spans="1:16" ht="12.75">
      <c r="A83" s="7"/>
      <c r="B83" s="23"/>
      <c r="C83" s="11"/>
      <c r="D83" s="23"/>
      <c r="E83" s="11"/>
      <c r="F83" s="21"/>
      <c r="G83" s="23"/>
      <c r="H83" s="21"/>
      <c r="I83" s="21"/>
      <c r="J83" s="12"/>
      <c r="K83" s="21"/>
      <c r="L83" s="11"/>
      <c r="M83" s="23"/>
      <c r="N83" s="11"/>
      <c r="O83" s="23"/>
      <c r="P83" s="6"/>
    </row>
    <row r="84" spans="1:16" ht="12.75">
      <c r="A84" s="9" t="s">
        <v>98</v>
      </c>
      <c r="B84" s="8" t="s">
        <v>30</v>
      </c>
      <c r="C84" s="9" t="s">
        <v>77</v>
      </c>
      <c r="D84" s="8" t="s">
        <v>142</v>
      </c>
      <c r="E84" s="9" t="s">
        <v>111</v>
      </c>
      <c r="F84" s="8" t="s">
        <v>129</v>
      </c>
      <c r="G84" s="8" t="s">
        <v>106</v>
      </c>
      <c r="H84" s="8" t="s">
        <v>101</v>
      </c>
      <c r="I84" s="8" t="s">
        <v>103</v>
      </c>
      <c r="J84" s="9" t="s">
        <v>117</v>
      </c>
      <c r="K84" s="8" t="s">
        <v>146</v>
      </c>
      <c r="L84" s="9" t="s">
        <v>149</v>
      </c>
      <c r="M84" s="8" t="s">
        <v>118</v>
      </c>
      <c r="N84" s="9" t="s">
        <v>153</v>
      </c>
      <c r="O84" s="8" t="s">
        <v>6</v>
      </c>
      <c r="P84" s="9" t="s">
        <v>124</v>
      </c>
    </row>
    <row r="85" spans="1:16" ht="12.75" hidden="1">
      <c r="A85" s="8" t="s">
        <v>75</v>
      </c>
      <c r="B85" s="8" t="s">
        <v>31</v>
      </c>
      <c r="C85" s="8" t="s">
        <v>128</v>
      </c>
      <c r="D85" s="8" t="s">
        <v>134</v>
      </c>
      <c r="E85" s="8" t="s">
        <v>112</v>
      </c>
      <c r="F85" s="8" t="s">
        <v>102</v>
      </c>
      <c r="G85" s="8" t="s">
        <v>136</v>
      </c>
      <c r="H85" s="8" t="s">
        <v>87</v>
      </c>
      <c r="I85" s="8" t="s">
        <v>104</v>
      </c>
      <c r="J85" s="8" t="s">
        <v>87</v>
      </c>
      <c r="K85" s="8" t="s">
        <v>84</v>
      </c>
      <c r="L85" s="8" t="s">
        <v>108</v>
      </c>
      <c r="M85" s="8" t="s">
        <v>107</v>
      </c>
      <c r="N85" s="8" t="s">
        <v>120</v>
      </c>
      <c r="O85" s="8" t="s">
        <v>121</v>
      </c>
      <c r="P85" s="8" t="s">
        <v>8</v>
      </c>
    </row>
    <row r="86" spans="1:16" ht="12.75">
      <c r="A86" s="14"/>
      <c r="B86" s="14"/>
      <c r="C86" s="14" t="s">
        <v>138</v>
      </c>
      <c r="D86" s="14" t="s">
        <v>141</v>
      </c>
      <c r="E86" s="14" t="s">
        <v>99</v>
      </c>
      <c r="F86" s="14" t="s">
        <v>143</v>
      </c>
      <c r="G86" s="14" t="s">
        <v>144</v>
      </c>
      <c r="H86" s="14" t="s">
        <v>104</v>
      </c>
      <c r="I86" s="14"/>
      <c r="J86" s="14" t="s">
        <v>104</v>
      </c>
      <c r="K86" s="14" t="s">
        <v>147</v>
      </c>
      <c r="L86" s="14" t="s">
        <v>150</v>
      </c>
      <c r="M86" s="14" t="s">
        <v>152</v>
      </c>
      <c r="N86" s="14" t="s">
        <v>154</v>
      </c>
      <c r="O86" s="14" t="s">
        <v>122</v>
      </c>
      <c r="P86" s="8" t="s">
        <v>8</v>
      </c>
    </row>
    <row r="87" spans="1:16" ht="12.75">
      <c r="A87" s="14"/>
      <c r="B87" s="14"/>
      <c r="C87" s="14" t="s">
        <v>139</v>
      </c>
      <c r="D87" s="14" t="s">
        <v>140</v>
      </c>
      <c r="E87" s="14"/>
      <c r="F87" s="14" t="s">
        <v>0</v>
      </c>
      <c r="G87" s="14" t="s">
        <v>145</v>
      </c>
      <c r="H87" s="14"/>
      <c r="I87" s="14"/>
      <c r="J87" s="14"/>
      <c r="K87" s="14" t="s">
        <v>148</v>
      </c>
      <c r="L87" s="14" t="s">
        <v>151</v>
      </c>
      <c r="M87" s="14" t="s">
        <v>138</v>
      </c>
      <c r="N87" s="14" t="s">
        <v>155</v>
      </c>
      <c r="O87" s="14" t="s">
        <v>123</v>
      </c>
      <c r="P87" s="8"/>
    </row>
    <row r="88" spans="1:1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 t="s">
        <v>139</v>
      </c>
      <c r="N88" s="22"/>
      <c r="O88" s="22"/>
      <c r="P88" s="10"/>
    </row>
    <row r="89" spans="1:16" ht="12.75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0">
        <v>6</v>
      </c>
      <c r="G89" s="10">
        <v>7</v>
      </c>
      <c r="H89" s="10">
        <v>8</v>
      </c>
      <c r="I89" s="10">
        <v>9</v>
      </c>
      <c r="J89" s="10">
        <v>10</v>
      </c>
      <c r="K89" s="10">
        <v>11</v>
      </c>
      <c r="L89" s="10">
        <v>12</v>
      </c>
      <c r="M89" s="10">
        <v>13</v>
      </c>
      <c r="N89" s="10">
        <v>14</v>
      </c>
      <c r="O89" s="10">
        <v>15</v>
      </c>
      <c r="P89" s="10">
        <v>16</v>
      </c>
    </row>
    <row r="90" spans="1:16" ht="12.75">
      <c r="A90" s="5"/>
      <c r="B90" s="5"/>
      <c r="C90" s="5"/>
      <c r="D90" s="5"/>
      <c r="E90" s="5"/>
      <c r="F90" s="8"/>
      <c r="G90" s="5"/>
      <c r="H90" s="8"/>
      <c r="I90" s="8"/>
      <c r="J90" s="8"/>
      <c r="K90" s="8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8"/>
      <c r="G91" s="5"/>
      <c r="H91" s="8"/>
      <c r="I91" s="8"/>
      <c r="J91" s="8"/>
      <c r="K91" s="8"/>
      <c r="L91" s="5"/>
      <c r="M91" s="5"/>
      <c r="N91" s="5"/>
      <c r="O91" s="5"/>
      <c r="P91" s="5"/>
    </row>
    <row r="92" spans="1:16" ht="12.75">
      <c r="A92" s="3"/>
      <c r="B92" s="3"/>
      <c r="C92" s="3"/>
      <c r="D92" s="3"/>
      <c r="E92" s="3"/>
      <c r="F92" s="10"/>
      <c r="G92" s="3"/>
      <c r="H92" s="10"/>
      <c r="I92" s="10"/>
      <c r="J92" s="10"/>
      <c r="K92" s="10"/>
      <c r="L92" s="3"/>
      <c r="M92" s="3"/>
      <c r="N92" s="3"/>
      <c r="O92" s="3"/>
      <c r="P92" s="3"/>
    </row>
  </sheetData>
  <sheetProtection/>
  <mergeCells count="13">
    <mergeCell ref="E82:P82"/>
    <mergeCell ref="C11:D11"/>
    <mergeCell ref="C12:D12"/>
    <mergeCell ref="C17:D17"/>
    <mergeCell ref="C30:D30"/>
    <mergeCell ref="C40:D40"/>
    <mergeCell ref="B57:C57"/>
    <mergeCell ref="B58:C58"/>
    <mergeCell ref="B66:C66"/>
    <mergeCell ref="B67:C67"/>
    <mergeCell ref="D2:M2"/>
    <mergeCell ref="E4:M4"/>
    <mergeCell ref="E71:M7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6.00390625" style="0" customWidth="1"/>
    <col min="4" max="4" width="12.00390625" style="0" customWidth="1"/>
    <col min="5" max="5" width="11.375" style="0" customWidth="1"/>
    <col min="6" max="6" width="16.25390625" style="0" customWidth="1"/>
    <col min="7" max="7" width="14.875" style="0" customWidth="1"/>
    <col min="8" max="8" width="15.375" style="0" customWidth="1"/>
    <col min="9" max="10" width="13.125" style="0" customWidth="1"/>
  </cols>
  <sheetData>
    <row r="2" spans="2:7" ht="12.75" customHeight="1">
      <c r="B2" s="1"/>
      <c r="C2" s="60" t="s">
        <v>232</v>
      </c>
      <c r="D2" s="60"/>
      <c r="E2" s="60"/>
      <c r="F2" s="60"/>
      <c r="G2" s="60"/>
    </row>
    <row r="3" spans="2:5" ht="12.75">
      <c r="B3" s="1"/>
      <c r="C3" s="1" t="s">
        <v>291</v>
      </c>
      <c r="D3" s="1"/>
      <c r="E3" s="1"/>
    </row>
    <row r="4" spans="2:7" ht="12.75">
      <c r="B4" s="1"/>
      <c r="C4" s="1"/>
      <c r="D4" s="58"/>
      <c r="E4" s="58"/>
      <c r="F4" s="58"/>
      <c r="G4" s="58"/>
    </row>
    <row r="6" spans="1:10" ht="12.75">
      <c r="A6" s="9" t="s">
        <v>98</v>
      </c>
      <c r="B6" s="9" t="s">
        <v>77</v>
      </c>
      <c r="C6" s="9" t="s">
        <v>233</v>
      </c>
      <c r="D6" s="9" t="s">
        <v>101</v>
      </c>
      <c r="E6" s="9" t="s">
        <v>103</v>
      </c>
      <c r="F6" s="9" t="s">
        <v>106</v>
      </c>
      <c r="G6" s="9" t="s">
        <v>118</v>
      </c>
      <c r="H6" s="9" t="s">
        <v>7</v>
      </c>
      <c r="I6" s="9" t="s">
        <v>6</v>
      </c>
      <c r="J6" s="9" t="s">
        <v>124</v>
      </c>
    </row>
    <row r="7" spans="1:10" ht="12.75">
      <c r="A7" s="8" t="s">
        <v>75</v>
      </c>
      <c r="B7" s="8" t="s">
        <v>127</v>
      </c>
      <c r="C7" s="8" t="s">
        <v>234</v>
      </c>
      <c r="D7" s="8" t="s">
        <v>87</v>
      </c>
      <c r="E7" s="8" t="s">
        <v>104</v>
      </c>
      <c r="F7" s="8" t="s">
        <v>108</v>
      </c>
      <c r="G7" s="8" t="s">
        <v>107</v>
      </c>
      <c r="H7" s="8" t="s">
        <v>226</v>
      </c>
      <c r="I7" s="8" t="s">
        <v>121</v>
      </c>
      <c r="J7" s="8" t="s">
        <v>8</v>
      </c>
    </row>
    <row r="8" spans="1:10" ht="12.75">
      <c r="A8" s="14"/>
      <c r="B8" s="14" t="s">
        <v>99</v>
      </c>
      <c r="C8" s="14" t="s">
        <v>99</v>
      </c>
      <c r="D8" s="14" t="s">
        <v>104</v>
      </c>
      <c r="E8" s="14"/>
      <c r="F8" s="14" t="s">
        <v>109</v>
      </c>
      <c r="G8" s="14" t="s">
        <v>119</v>
      </c>
      <c r="H8" s="14" t="s">
        <v>99</v>
      </c>
      <c r="I8" s="14" t="s">
        <v>122</v>
      </c>
      <c r="J8" s="8"/>
    </row>
    <row r="9" spans="1:10" ht="12.75">
      <c r="A9" s="22"/>
      <c r="B9" s="22"/>
      <c r="C9" s="22"/>
      <c r="D9" s="22"/>
      <c r="E9" s="22"/>
      <c r="F9" s="22" t="s">
        <v>110</v>
      </c>
      <c r="G9" s="22" t="s">
        <v>110</v>
      </c>
      <c r="H9" s="22"/>
      <c r="I9" s="22" t="s">
        <v>123</v>
      </c>
      <c r="J9" s="10"/>
    </row>
    <row r="10" spans="1:10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12.75">
      <c r="A11" s="8"/>
      <c r="B11" s="63" t="s">
        <v>159</v>
      </c>
      <c r="C11" s="64"/>
      <c r="D11" s="8"/>
      <c r="E11" s="8"/>
      <c r="F11" s="8"/>
      <c r="G11" s="8"/>
      <c r="H11" s="8"/>
      <c r="I11" s="8"/>
      <c r="J11" s="8"/>
    </row>
    <row r="12" spans="1:11" ht="12.75">
      <c r="A12" s="8"/>
      <c r="B12" s="61" t="s">
        <v>235</v>
      </c>
      <c r="C12" s="62"/>
      <c r="D12" s="8"/>
      <c r="E12" s="8"/>
      <c r="F12" s="8"/>
      <c r="G12" s="8"/>
      <c r="H12" s="8"/>
      <c r="I12" s="8"/>
      <c r="J12" s="8"/>
      <c r="K12" s="75"/>
    </row>
    <row r="13" spans="1:10" ht="12.75">
      <c r="A13" s="8">
        <v>1</v>
      </c>
      <c r="B13" s="32" t="s">
        <v>34</v>
      </c>
      <c r="C13" s="52" t="s">
        <v>273</v>
      </c>
      <c r="D13" s="8">
        <v>174599.11</v>
      </c>
      <c r="E13" s="8">
        <v>174599.11</v>
      </c>
      <c r="F13" s="53">
        <v>38346</v>
      </c>
      <c r="G13" s="8"/>
      <c r="H13" s="8" t="s">
        <v>231</v>
      </c>
      <c r="I13" s="8"/>
      <c r="J13" s="8"/>
    </row>
    <row r="14" spans="1:10" ht="22.5">
      <c r="A14" s="8">
        <v>2</v>
      </c>
      <c r="B14" s="48" t="s">
        <v>236</v>
      </c>
      <c r="C14" s="52" t="s">
        <v>272</v>
      </c>
      <c r="D14" s="8">
        <v>595600</v>
      </c>
      <c r="E14" s="8">
        <v>92176.24</v>
      </c>
      <c r="F14" s="53">
        <v>43056</v>
      </c>
      <c r="G14" s="8"/>
      <c r="H14" s="8" t="s">
        <v>231</v>
      </c>
      <c r="I14" s="8"/>
      <c r="J14" s="8"/>
    </row>
    <row r="15" spans="1:10" ht="12.75">
      <c r="A15" s="8">
        <v>3</v>
      </c>
      <c r="B15" s="32" t="s">
        <v>237</v>
      </c>
      <c r="C15" s="52" t="s">
        <v>271</v>
      </c>
      <c r="D15" s="33">
        <v>183626.62</v>
      </c>
      <c r="E15" s="33">
        <v>183626.82</v>
      </c>
      <c r="F15" s="53">
        <v>42236</v>
      </c>
      <c r="G15" s="8"/>
      <c r="H15" s="8" t="s">
        <v>231</v>
      </c>
      <c r="I15" s="8"/>
      <c r="J15" s="8"/>
    </row>
    <row r="16" spans="1:10" ht="12.75">
      <c r="A16" s="8">
        <v>4</v>
      </c>
      <c r="B16" s="32" t="s">
        <v>238</v>
      </c>
      <c r="C16" s="52" t="s">
        <v>270</v>
      </c>
      <c r="D16" s="33">
        <v>413000</v>
      </c>
      <c r="E16" s="33">
        <v>413000</v>
      </c>
      <c r="F16" s="53">
        <v>38346</v>
      </c>
      <c r="G16" s="8"/>
      <c r="H16" s="8" t="s">
        <v>231</v>
      </c>
      <c r="I16" s="8"/>
      <c r="J16" s="8"/>
    </row>
    <row r="17" spans="1:10" ht="12.75">
      <c r="A17" s="8"/>
      <c r="B17" s="32"/>
      <c r="C17" s="52"/>
      <c r="D17" s="34">
        <f>SUM(D13:D16)</f>
        <v>1366825.73</v>
      </c>
      <c r="E17" s="34">
        <f>SUM(E13:E16)</f>
        <v>863402.1699999999</v>
      </c>
      <c r="F17" s="53"/>
      <c r="G17" s="8"/>
      <c r="H17" s="8"/>
      <c r="I17" s="8"/>
      <c r="J17" s="8"/>
    </row>
    <row r="18" spans="1:10" ht="12.75">
      <c r="A18" s="8"/>
      <c r="B18" s="29" t="s">
        <v>239</v>
      </c>
      <c r="C18" s="30"/>
      <c r="D18" s="33"/>
      <c r="E18" s="33"/>
      <c r="F18" s="8"/>
      <c r="G18" s="8"/>
      <c r="H18" s="8" t="s">
        <v>231</v>
      </c>
      <c r="I18" s="8"/>
      <c r="J18" s="8"/>
    </row>
    <row r="19" spans="1:10" ht="12.75">
      <c r="A19" s="8">
        <v>1</v>
      </c>
      <c r="B19" s="32" t="s">
        <v>240</v>
      </c>
      <c r="C19" s="30"/>
      <c r="D19" s="33">
        <v>364801.83</v>
      </c>
      <c r="E19" s="33">
        <v>364801.83</v>
      </c>
      <c r="F19" s="53">
        <v>42270</v>
      </c>
      <c r="G19" s="8"/>
      <c r="H19" s="8" t="s">
        <v>231</v>
      </c>
      <c r="I19" s="8"/>
      <c r="J19" s="8"/>
    </row>
    <row r="20" spans="1:10" ht="22.5">
      <c r="A20" s="8">
        <v>2</v>
      </c>
      <c r="B20" s="32" t="s">
        <v>241</v>
      </c>
      <c r="C20" s="30"/>
      <c r="D20" s="33">
        <v>266900</v>
      </c>
      <c r="E20" s="33">
        <v>266900</v>
      </c>
      <c r="F20" s="53">
        <v>41639</v>
      </c>
      <c r="G20" s="8"/>
      <c r="H20" s="8" t="s">
        <v>231</v>
      </c>
      <c r="I20" s="8"/>
      <c r="J20" s="8"/>
    </row>
    <row r="21" spans="1:10" ht="14.25" customHeight="1">
      <c r="A21" s="8">
        <v>3</v>
      </c>
      <c r="B21" s="32" t="s">
        <v>242</v>
      </c>
      <c r="C21" s="30"/>
      <c r="D21" s="33">
        <v>20000</v>
      </c>
      <c r="E21" s="33"/>
      <c r="F21" s="53">
        <v>43259</v>
      </c>
      <c r="G21" s="8"/>
      <c r="H21" s="8" t="s">
        <v>231</v>
      </c>
      <c r="I21" s="8"/>
      <c r="J21" s="8"/>
    </row>
    <row r="22" spans="1:10" ht="14.25" customHeight="1">
      <c r="A22" s="8">
        <v>4</v>
      </c>
      <c r="B22" s="32" t="s">
        <v>243</v>
      </c>
      <c r="C22" s="30"/>
      <c r="D22" s="33">
        <v>93000</v>
      </c>
      <c r="E22" s="33">
        <v>79050</v>
      </c>
      <c r="F22" s="53">
        <v>41893</v>
      </c>
      <c r="G22" s="8"/>
      <c r="H22" s="8" t="s">
        <v>231</v>
      </c>
      <c r="I22" s="8"/>
      <c r="J22" s="8"/>
    </row>
    <row r="23" spans="1:10" ht="14.25" customHeight="1">
      <c r="A23" s="8">
        <v>5</v>
      </c>
      <c r="B23" s="32" t="s">
        <v>244</v>
      </c>
      <c r="C23" s="30"/>
      <c r="D23" s="33">
        <v>21500</v>
      </c>
      <c r="E23" s="33"/>
      <c r="F23" s="53">
        <v>41898</v>
      </c>
      <c r="G23" s="8"/>
      <c r="H23" s="8" t="s">
        <v>231</v>
      </c>
      <c r="I23" s="8"/>
      <c r="J23" s="8"/>
    </row>
    <row r="24" spans="1:10" ht="14.25" customHeight="1">
      <c r="A24" s="8">
        <v>6</v>
      </c>
      <c r="B24" s="32" t="s">
        <v>230</v>
      </c>
      <c r="C24" s="30"/>
      <c r="D24" s="33">
        <v>30500</v>
      </c>
      <c r="E24" s="33"/>
      <c r="F24" s="53">
        <v>41898</v>
      </c>
      <c r="G24" s="8"/>
      <c r="H24" s="8" t="s">
        <v>231</v>
      </c>
      <c r="I24" s="8"/>
      <c r="J24" s="8"/>
    </row>
    <row r="25" spans="1:10" ht="12.75">
      <c r="A25" s="8"/>
      <c r="B25" s="29"/>
      <c r="C25" s="30"/>
      <c r="D25" s="34">
        <f>SUM(D19:D24)</f>
        <v>796701.8300000001</v>
      </c>
      <c r="E25" s="34">
        <f>SUM(E19:E24)</f>
        <v>710751.8300000001</v>
      </c>
      <c r="F25" s="8"/>
      <c r="G25" s="8"/>
      <c r="H25" s="8"/>
      <c r="I25" s="8"/>
      <c r="J25" s="8"/>
    </row>
    <row r="26" spans="1:10" ht="12.75">
      <c r="A26" s="8"/>
      <c r="B26" s="61" t="s">
        <v>245</v>
      </c>
      <c r="C26" s="62"/>
      <c r="D26" s="34"/>
      <c r="E26" s="34"/>
      <c r="F26" s="8"/>
      <c r="G26" s="8"/>
      <c r="H26" s="8"/>
      <c r="I26" s="8"/>
      <c r="J26" s="8"/>
    </row>
    <row r="27" spans="1:10" ht="12.75">
      <c r="A27" s="8">
        <v>1</v>
      </c>
      <c r="B27" s="5" t="s">
        <v>246</v>
      </c>
      <c r="C27" s="5"/>
      <c r="D27" s="33">
        <v>31185</v>
      </c>
      <c r="E27" s="33"/>
      <c r="F27" s="53">
        <v>42937</v>
      </c>
      <c r="G27" s="8"/>
      <c r="H27" s="8" t="s">
        <v>231</v>
      </c>
      <c r="I27" s="8"/>
      <c r="J27" s="8"/>
    </row>
    <row r="28" spans="1:10" ht="22.5">
      <c r="A28" s="8">
        <v>2</v>
      </c>
      <c r="B28" s="49" t="s">
        <v>247</v>
      </c>
      <c r="C28" s="5"/>
      <c r="D28" s="33">
        <v>33846</v>
      </c>
      <c r="E28" s="33"/>
      <c r="F28" s="53">
        <v>42996</v>
      </c>
      <c r="G28" s="8"/>
      <c r="H28" s="8" t="s">
        <v>231</v>
      </c>
      <c r="I28" s="8"/>
      <c r="J28" s="8"/>
    </row>
    <row r="29" spans="1:10" ht="12.75">
      <c r="A29" s="8">
        <v>3</v>
      </c>
      <c r="B29" s="5" t="s">
        <v>248</v>
      </c>
      <c r="C29" s="5"/>
      <c r="D29" s="33">
        <v>45070</v>
      </c>
      <c r="E29" s="33">
        <v>45070</v>
      </c>
      <c r="F29" s="53">
        <v>42996</v>
      </c>
      <c r="G29" s="8"/>
      <c r="H29" s="8" t="s">
        <v>231</v>
      </c>
      <c r="I29" s="8"/>
      <c r="J29" s="8"/>
    </row>
    <row r="30" spans="1:10" ht="12.75">
      <c r="A30" s="8">
        <v>4</v>
      </c>
      <c r="B30" s="5" t="s">
        <v>249</v>
      </c>
      <c r="C30" s="5"/>
      <c r="D30" s="33">
        <v>16590</v>
      </c>
      <c r="E30" s="33">
        <v>16590</v>
      </c>
      <c r="F30" s="53">
        <v>40498</v>
      </c>
      <c r="G30" s="8"/>
      <c r="H30" s="8" t="s">
        <v>231</v>
      </c>
      <c r="I30" s="8"/>
      <c r="J30" s="8"/>
    </row>
    <row r="31" spans="1:10" ht="12.75">
      <c r="A31" s="8">
        <v>5</v>
      </c>
      <c r="B31" s="5" t="s">
        <v>250</v>
      </c>
      <c r="C31" s="5"/>
      <c r="D31" s="33">
        <v>17852</v>
      </c>
      <c r="E31" s="33">
        <v>17852</v>
      </c>
      <c r="F31" s="53">
        <v>40479</v>
      </c>
      <c r="G31" s="8"/>
      <c r="H31" s="8" t="s">
        <v>231</v>
      </c>
      <c r="I31" s="8"/>
      <c r="J31" s="8"/>
    </row>
    <row r="32" spans="1:10" ht="12.75">
      <c r="A32" s="8">
        <v>6</v>
      </c>
      <c r="B32" s="5" t="s">
        <v>251</v>
      </c>
      <c r="C32" s="5"/>
      <c r="D32" s="33">
        <v>15750</v>
      </c>
      <c r="E32" s="33">
        <v>15750</v>
      </c>
      <c r="F32" s="53">
        <v>40429</v>
      </c>
      <c r="G32" s="8"/>
      <c r="H32" s="8" t="s">
        <v>231</v>
      </c>
      <c r="I32" s="8"/>
      <c r="J32" s="8"/>
    </row>
    <row r="33" spans="1:10" ht="12.75">
      <c r="A33" s="8">
        <v>7</v>
      </c>
      <c r="B33" s="5" t="s">
        <v>252</v>
      </c>
      <c r="C33" s="5"/>
      <c r="D33" s="33">
        <v>46120</v>
      </c>
      <c r="E33" s="33">
        <v>9992.71</v>
      </c>
      <c r="F33" s="53">
        <v>43063</v>
      </c>
      <c r="G33" s="8"/>
      <c r="H33" s="8" t="s">
        <v>231</v>
      </c>
      <c r="I33" s="8"/>
      <c r="J33" s="8"/>
    </row>
    <row r="34" spans="1:10" ht="12.75">
      <c r="A34" s="8">
        <v>8</v>
      </c>
      <c r="B34" s="5" t="s">
        <v>253</v>
      </c>
      <c r="C34" s="5"/>
      <c r="D34" s="33">
        <v>16040</v>
      </c>
      <c r="E34" s="33">
        <v>16040</v>
      </c>
      <c r="F34" s="53">
        <v>40498</v>
      </c>
      <c r="G34" s="8"/>
      <c r="H34" s="8" t="s">
        <v>231</v>
      </c>
      <c r="I34" s="8"/>
      <c r="J34" s="8"/>
    </row>
    <row r="35" spans="1:10" ht="12.75">
      <c r="A35" s="8">
        <v>9</v>
      </c>
      <c r="B35" s="5" t="s">
        <v>254</v>
      </c>
      <c r="C35" s="5"/>
      <c r="D35" s="33">
        <v>18500</v>
      </c>
      <c r="E35" s="33">
        <v>18500</v>
      </c>
      <c r="F35" s="53">
        <v>40879</v>
      </c>
      <c r="G35" s="8"/>
      <c r="H35" s="8" t="s">
        <v>231</v>
      </c>
      <c r="I35" s="8"/>
      <c r="J35" s="8"/>
    </row>
    <row r="36" spans="1:10" ht="12.75">
      <c r="A36" s="8">
        <v>10</v>
      </c>
      <c r="B36" s="5" t="s">
        <v>255</v>
      </c>
      <c r="C36" s="5"/>
      <c r="D36" s="33">
        <v>99172.78</v>
      </c>
      <c r="E36" s="33">
        <v>99172.78</v>
      </c>
      <c r="F36" s="53">
        <v>41162</v>
      </c>
      <c r="G36" s="8"/>
      <c r="H36" s="8" t="s">
        <v>231</v>
      </c>
      <c r="I36" s="8"/>
      <c r="J36" s="8"/>
    </row>
    <row r="37" spans="1:10" ht="12.75">
      <c r="A37" s="8">
        <v>11</v>
      </c>
      <c r="B37" s="7" t="s">
        <v>256</v>
      </c>
      <c r="C37" s="5"/>
      <c r="D37" s="33">
        <v>16590</v>
      </c>
      <c r="E37" s="33">
        <v>16590</v>
      </c>
      <c r="F37" s="53">
        <v>40498</v>
      </c>
      <c r="G37" s="8"/>
      <c r="H37" s="8" t="s">
        <v>231</v>
      </c>
      <c r="I37" s="8"/>
      <c r="J37" s="8"/>
    </row>
    <row r="38" spans="1:10" ht="12.75">
      <c r="A38" s="8">
        <v>12</v>
      </c>
      <c r="B38" s="7" t="s">
        <v>257</v>
      </c>
      <c r="C38" s="7"/>
      <c r="D38" s="33">
        <v>37046</v>
      </c>
      <c r="E38" s="33">
        <v>37046</v>
      </c>
      <c r="F38" s="53">
        <v>43432</v>
      </c>
      <c r="G38" s="8"/>
      <c r="H38" s="8" t="s">
        <v>231</v>
      </c>
      <c r="I38" s="8"/>
      <c r="J38" s="8"/>
    </row>
    <row r="39" spans="1:10" ht="12.75">
      <c r="A39" s="8">
        <v>13</v>
      </c>
      <c r="B39" s="7" t="s">
        <v>258</v>
      </c>
      <c r="C39" s="7"/>
      <c r="D39" s="33">
        <v>30100</v>
      </c>
      <c r="E39" s="33"/>
      <c r="F39" s="53">
        <v>42219</v>
      </c>
      <c r="G39" s="8"/>
      <c r="H39" s="8" t="s">
        <v>231</v>
      </c>
      <c r="I39" s="8"/>
      <c r="J39" s="8"/>
    </row>
    <row r="40" spans="1:10" ht="33.75">
      <c r="A40" s="8">
        <v>14</v>
      </c>
      <c r="B40" s="49" t="s">
        <v>259</v>
      </c>
      <c r="C40" s="7"/>
      <c r="D40" s="33">
        <v>26100</v>
      </c>
      <c r="E40" s="33"/>
      <c r="F40" s="53">
        <v>42262</v>
      </c>
      <c r="G40" s="8"/>
      <c r="H40" s="8" t="s">
        <v>231</v>
      </c>
      <c r="I40" s="8"/>
      <c r="J40" s="8"/>
    </row>
    <row r="41" spans="1:10" ht="12.75">
      <c r="A41" s="8">
        <v>15</v>
      </c>
      <c r="B41" s="5" t="s">
        <v>260</v>
      </c>
      <c r="C41" s="7"/>
      <c r="D41" s="33">
        <v>34100</v>
      </c>
      <c r="E41" s="33"/>
      <c r="F41" s="53">
        <v>42482</v>
      </c>
      <c r="G41" s="8"/>
      <c r="H41" s="8" t="s">
        <v>231</v>
      </c>
      <c r="I41" s="8"/>
      <c r="J41" s="8"/>
    </row>
    <row r="42" spans="1:10" ht="12.75">
      <c r="A42" s="8">
        <v>16</v>
      </c>
      <c r="B42" s="7" t="s">
        <v>261</v>
      </c>
      <c r="C42" s="7"/>
      <c r="D42" s="33">
        <v>40326</v>
      </c>
      <c r="E42" s="33">
        <v>40326</v>
      </c>
      <c r="F42" s="53">
        <v>42748</v>
      </c>
      <c r="G42" s="8"/>
      <c r="H42" s="8" t="s">
        <v>231</v>
      </c>
      <c r="I42" s="8"/>
      <c r="J42" s="8"/>
    </row>
    <row r="43" spans="1:10" ht="12.75">
      <c r="A43" s="8">
        <v>17</v>
      </c>
      <c r="B43" s="7" t="s">
        <v>262</v>
      </c>
      <c r="C43" s="7"/>
      <c r="D43" s="33">
        <v>41159</v>
      </c>
      <c r="E43" s="33">
        <v>41159</v>
      </c>
      <c r="F43" s="53">
        <v>42901</v>
      </c>
      <c r="G43" s="8"/>
      <c r="H43" s="8" t="s">
        <v>231</v>
      </c>
      <c r="I43" s="8"/>
      <c r="J43" s="8"/>
    </row>
    <row r="44" spans="1:10" ht="12.75">
      <c r="A44" s="8">
        <v>18</v>
      </c>
      <c r="B44" s="5" t="s">
        <v>263</v>
      </c>
      <c r="C44" s="7"/>
      <c r="D44" s="33">
        <v>21100</v>
      </c>
      <c r="E44" s="33"/>
      <c r="F44" s="53">
        <v>42894</v>
      </c>
      <c r="G44" s="8"/>
      <c r="H44" s="8" t="s">
        <v>231</v>
      </c>
      <c r="I44" s="8"/>
      <c r="J44" s="8"/>
    </row>
    <row r="45" spans="1:10" ht="12.75">
      <c r="A45" s="8">
        <v>19</v>
      </c>
      <c r="B45" s="7" t="s">
        <v>264</v>
      </c>
      <c r="C45" s="7"/>
      <c r="D45" s="33">
        <v>52300</v>
      </c>
      <c r="E45" s="33">
        <v>52300</v>
      </c>
      <c r="F45" s="53">
        <v>42912</v>
      </c>
      <c r="G45" s="8"/>
      <c r="H45" s="8" t="s">
        <v>231</v>
      </c>
      <c r="I45" s="8"/>
      <c r="J45" s="8"/>
    </row>
    <row r="46" spans="1:10" ht="12.75">
      <c r="A46" s="50">
        <v>20</v>
      </c>
      <c r="B46" s="32" t="s">
        <v>265</v>
      </c>
      <c r="C46" s="51"/>
      <c r="D46" s="35">
        <v>28000</v>
      </c>
      <c r="E46" s="34"/>
      <c r="F46" s="53">
        <v>43243</v>
      </c>
      <c r="G46" s="8"/>
      <c r="H46" s="8" t="s">
        <v>231</v>
      </c>
      <c r="I46" s="8"/>
      <c r="J46" s="8"/>
    </row>
    <row r="47" spans="1:10" ht="12.75">
      <c r="A47" s="50">
        <v>21</v>
      </c>
      <c r="B47" s="68" t="s">
        <v>266</v>
      </c>
      <c r="C47" s="69"/>
      <c r="D47" s="34">
        <v>30100</v>
      </c>
      <c r="E47" s="34"/>
      <c r="F47" s="53">
        <v>42186</v>
      </c>
      <c r="G47" s="8"/>
      <c r="H47" s="8" t="s">
        <v>231</v>
      </c>
      <c r="I47" s="8"/>
      <c r="J47" s="8"/>
    </row>
    <row r="48" spans="1:10" ht="12.75">
      <c r="A48" s="8">
        <v>22</v>
      </c>
      <c r="B48" s="32" t="s">
        <v>192</v>
      </c>
      <c r="C48" s="30"/>
      <c r="D48" s="35">
        <v>8115</v>
      </c>
      <c r="E48" s="35">
        <v>8115</v>
      </c>
      <c r="F48" s="8"/>
      <c r="G48" s="8"/>
      <c r="H48" s="8" t="s">
        <v>231</v>
      </c>
      <c r="I48" s="8"/>
      <c r="J48" s="8"/>
    </row>
    <row r="49" spans="1:10" ht="12.75">
      <c r="A49" s="8">
        <v>23</v>
      </c>
      <c r="B49" s="32" t="s">
        <v>198</v>
      </c>
      <c r="C49" s="52" t="s">
        <v>274</v>
      </c>
      <c r="D49" s="35">
        <v>38600</v>
      </c>
      <c r="E49" s="35">
        <v>38600</v>
      </c>
      <c r="F49" s="53">
        <v>41040</v>
      </c>
      <c r="G49" s="8"/>
      <c r="H49" s="8" t="s">
        <v>231</v>
      </c>
      <c r="I49" s="8"/>
      <c r="J49" s="8"/>
    </row>
    <row r="50" spans="1:10" ht="12" customHeight="1">
      <c r="A50" s="8">
        <v>24</v>
      </c>
      <c r="B50" s="32" t="s">
        <v>200</v>
      </c>
      <c r="C50" s="30"/>
      <c r="D50" s="35">
        <v>40933.89</v>
      </c>
      <c r="E50" s="35">
        <v>40933.89</v>
      </c>
      <c r="F50" s="53">
        <v>41057</v>
      </c>
      <c r="G50" s="8"/>
      <c r="H50" s="8" t="s">
        <v>231</v>
      </c>
      <c r="I50" s="8"/>
      <c r="J50" s="8"/>
    </row>
    <row r="51" spans="1:10" ht="22.5">
      <c r="A51" s="8">
        <v>25</v>
      </c>
      <c r="B51" s="32" t="s">
        <v>267</v>
      </c>
      <c r="C51" s="30"/>
      <c r="D51" s="35">
        <v>238992</v>
      </c>
      <c r="E51" s="35">
        <v>12474.96</v>
      </c>
      <c r="F51" s="53">
        <v>42277</v>
      </c>
      <c r="G51" s="8"/>
      <c r="H51" s="8" t="s">
        <v>231</v>
      </c>
      <c r="I51" s="8"/>
      <c r="J51" s="8"/>
    </row>
    <row r="52" spans="1:10" ht="12.75">
      <c r="A52" s="8">
        <v>26</v>
      </c>
      <c r="B52" s="32" t="s">
        <v>202</v>
      </c>
      <c r="C52" s="30"/>
      <c r="D52" s="35">
        <v>40490.98</v>
      </c>
      <c r="E52" s="35">
        <v>40490.98</v>
      </c>
      <c r="F52" s="8"/>
      <c r="G52" s="8"/>
      <c r="H52" s="8" t="s">
        <v>231</v>
      </c>
      <c r="I52" s="8"/>
      <c r="J52" s="8"/>
    </row>
    <row r="53" spans="1:10" ht="12.75">
      <c r="A53" s="8">
        <v>27</v>
      </c>
      <c r="B53" s="32" t="s">
        <v>204</v>
      </c>
      <c r="C53" s="30"/>
      <c r="D53" s="35">
        <v>7400</v>
      </c>
      <c r="E53" s="35">
        <v>7400</v>
      </c>
      <c r="F53" s="8"/>
      <c r="G53" s="8"/>
      <c r="H53" s="8" t="s">
        <v>231</v>
      </c>
      <c r="I53" s="8"/>
      <c r="J53" s="8"/>
    </row>
    <row r="54" spans="1:10" ht="12.75">
      <c r="A54" s="8">
        <v>28</v>
      </c>
      <c r="B54" s="32" t="s">
        <v>205</v>
      </c>
      <c r="C54" s="30"/>
      <c r="D54" s="35">
        <v>29400</v>
      </c>
      <c r="E54" s="35">
        <v>29400</v>
      </c>
      <c r="F54" s="53">
        <v>41151</v>
      </c>
      <c r="G54" s="8"/>
      <c r="H54" s="8" t="s">
        <v>231</v>
      </c>
      <c r="I54" s="8"/>
      <c r="J54" s="8"/>
    </row>
    <row r="55" spans="1:10" ht="11.25" customHeight="1">
      <c r="A55" s="8">
        <v>29</v>
      </c>
      <c r="B55" s="32" t="s">
        <v>228</v>
      </c>
      <c r="C55" s="30"/>
      <c r="D55" s="35">
        <v>99900</v>
      </c>
      <c r="E55" s="35">
        <v>99000</v>
      </c>
      <c r="F55" s="53">
        <v>41638</v>
      </c>
      <c r="G55" s="8"/>
      <c r="H55" s="8" t="s">
        <v>231</v>
      </c>
      <c r="I55" s="8"/>
      <c r="J55" s="8"/>
    </row>
    <row r="56" spans="1:10" ht="12.75">
      <c r="A56" s="8">
        <v>30</v>
      </c>
      <c r="B56" s="32" t="s">
        <v>229</v>
      </c>
      <c r="C56" s="30"/>
      <c r="D56" s="35">
        <v>42717</v>
      </c>
      <c r="E56" s="35">
        <v>42717</v>
      </c>
      <c r="F56" s="53">
        <v>41638</v>
      </c>
      <c r="G56" s="8"/>
      <c r="H56" s="8" t="s">
        <v>231</v>
      </c>
      <c r="I56" s="8"/>
      <c r="J56" s="8"/>
    </row>
    <row r="57" spans="1:10" ht="12.75">
      <c r="A57" s="8">
        <v>31</v>
      </c>
      <c r="B57" s="32" t="s">
        <v>268</v>
      </c>
      <c r="C57" s="30"/>
      <c r="D57" s="35">
        <v>7383</v>
      </c>
      <c r="E57" s="35">
        <v>7383</v>
      </c>
      <c r="F57" s="53">
        <v>41900</v>
      </c>
      <c r="G57" s="8"/>
      <c r="H57" s="8" t="s">
        <v>231</v>
      </c>
      <c r="I57" s="8"/>
      <c r="J57" s="8"/>
    </row>
    <row r="58" spans="1:10" ht="12.75">
      <c r="A58" s="8">
        <v>32</v>
      </c>
      <c r="B58" s="32" t="s">
        <v>275</v>
      </c>
      <c r="C58" s="30"/>
      <c r="D58" s="35">
        <v>101159.2</v>
      </c>
      <c r="E58" s="35">
        <v>92413.42</v>
      </c>
      <c r="F58" s="53">
        <v>40163</v>
      </c>
      <c r="G58" s="8"/>
      <c r="H58" s="8" t="s">
        <v>231</v>
      </c>
      <c r="I58" s="8"/>
      <c r="J58" s="8"/>
    </row>
    <row r="59" spans="1:10" ht="12.75">
      <c r="A59" s="8">
        <v>33</v>
      </c>
      <c r="B59" s="32" t="s">
        <v>276</v>
      </c>
      <c r="C59" s="30"/>
      <c r="D59" s="35">
        <v>32912.4</v>
      </c>
      <c r="E59" s="35"/>
      <c r="F59" s="53">
        <v>42923</v>
      </c>
      <c r="G59" s="8"/>
      <c r="H59" s="8" t="s">
        <v>231</v>
      </c>
      <c r="I59" s="8"/>
      <c r="J59" s="8"/>
    </row>
    <row r="60" spans="1:10" ht="12.75">
      <c r="A60" s="8"/>
      <c r="B60" s="32"/>
      <c r="C60" s="30"/>
      <c r="D60" s="34">
        <f>SUM(D27:D59)</f>
        <v>1385050.25</v>
      </c>
      <c r="E60" s="34">
        <f>SUM(E27:E59)</f>
        <v>845316.74</v>
      </c>
      <c r="F60" s="8"/>
      <c r="G60" s="8"/>
      <c r="H60" s="8"/>
      <c r="I60" s="8"/>
      <c r="J60" s="8"/>
    </row>
    <row r="61" spans="1:10" ht="12.75">
      <c r="A61" s="8"/>
      <c r="B61" s="29" t="s">
        <v>88</v>
      </c>
      <c r="C61" s="30"/>
      <c r="D61" s="34"/>
      <c r="E61" s="34"/>
      <c r="F61" s="8"/>
      <c r="G61" s="8"/>
      <c r="H61" s="8"/>
      <c r="I61" s="8"/>
      <c r="J61" s="8"/>
    </row>
    <row r="62" spans="1:10" ht="12.75">
      <c r="A62" s="8"/>
      <c r="B62" s="61" t="s">
        <v>269</v>
      </c>
      <c r="C62" s="62"/>
      <c r="D62" s="34"/>
      <c r="E62" s="34"/>
      <c r="F62" s="8"/>
      <c r="G62" s="8"/>
      <c r="H62" s="8"/>
      <c r="I62" s="8"/>
      <c r="J62" s="8"/>
    </row>
    <row r="63" spans="1:10" ht="12.75">
      <c r="A63" s="8">
        <v>1</v>
      </c>
      <c r="B63" s="32" t="s">
        <v>185</v>
      </c>
      <c r="C63" s="30"/>
      <c r="D63" s="35">
        <v>3600</v>
      </c>
      <c r="E63" s="35">
        <v>3600</v>
      </c>
      <c r="F63" s="45">
        <v>40172</v>
      </c>
      <c r="G63" s="43"/>
      <c r="H63" s="8" t="s">
        <v>231</v>
      </c>
      <c r="I63" s="43"/>
      <c r="J63" s="8"/>
    </row>
    <row r="64" spans="1:10" ht="12.75">
      <c r="A64" s="8">
        <v>2</v>
      </c>
      <c r="B64" s="32" t="s">
        <v>29</v>
      </c>
      <c r="C64" s="30"/>
      <c r="D64" s="35">
        <v>48356</v>
      </c>
      <c r="E64" s="35">
        <v>48356</v>
      </c>
      <c r="F64" s="45">
        <v>40498</v>
      </c>
      <c r="G64" s="43"/>
      <c r="H64" s="8" t="s">
        <v>231</v>
      </c>
      <c r="I64" s="43"/>
      <c r="J64" s="8"/>
    </row>
    <row r="65" spans="1:10" ht="12.75">
      <c r="A65" s="8">
        <v>3</v>
      </c>
      <c r="B65" s="32" t="s">
        <v>187</v>
      </c>
      <c r="C65" s="30"/>
      <c r="D65" s="35">
        <v>21790</v>
      </c>
      <c r="E65" s="35">
        <v>21790</v>
      </c>
      <c r="F65" s="45">
        <v>41570</v>
      </c>
      <c r="G65" s="43"/>
      <c r="H65" s="8" t="s">
        <v>231</v>
      </c>
      <c r="I65" s="43"/>
      <c r="J65" s="8"/>
    </row>
    <row r="66" spans="1:10" ht="12.75">
      <c r="A66" s="8">
        <v>4</v>
      </c>
      <c r="B66" s="32" t="s">
        <v>185</v>
      </c>
      <c r="C66" s="30"/>
      <c r="D66" s="35">
        <v>3600</v>
      </c>
      <c r="E66" s="35">
        <v>3600</v>
      </c>
      <c r="F66" s="53">
        <v>39703</v>
      </c>
      <c r="G66" s="8"/>
      <c r="H66" s="8" t="s">
        <v>231</v>
      </c>
      <c r="I66" s="8"/>
      <c r="J66" s="8"/>
    </row>
    <row r="67" spans="1:10" ht="12.75">
      <c r="A67" s="8">
        <v>5</v>
      </c>
      <c r="B67" s="32" t="s">
        <v>188</v>
      </c>
      <c r="C67" s="30"/>
      <c r="D67" s="35">
        <v>21500</v>
      </c>
      <c r="E67" s="35">
        <v>21500</v>
      </c>
      <c r="F67" s="53">
        <v>40935</v>
      </c>
      <c r="G67" s="8"/>
      <c r="H67" s="8" t="s">
        <v>231</v>
      </c>
      <c r="I67" s="8"/>
      <c r="J67" s="8"/>
    </row>
    <row r="68" spans="1:10" ht="12.75">
      <c r="A68" s="8">
        <v>6</v>
      </c>
      <c r="B68" s="32" t="s">
        <v>187</v>
      </c>
      <c r="C68" s="30"/>
      <c r="D68" s="35">
        <v>13990</v>
      </c>
      <c r="E68" s="35">
        <v>13990</v>
      </c>
      <c r="F68" s="53">
        <v>41170</v>
      </c>
      <c r="G68" s="8"/>
      <c r="H68" s="8" t="s">
        <v>231</v>
      </c>
      <c r="I68" s="8"/>
      <c r="J68" s="8"/>
    </row>
    <row r="69" spans="1:10" ht="12.75">
      <c r="A69" s="8">
        <v>7</v>
      </c>
      <c r="B69" s="32" t="s">
        <v>187</v>
      </c>
      <c r="C69" s="30"/>
      <c r="D69" s="35">
        <v>21790</v>
      </c>
      <c r="E69" s="35">
        <v>21790</v>
      </c>
      <c r="F69" s="53">
        <v>41170</v>
      </c>
      <c r="G69" s="8"/>
      <c r="H69" s="8" t="s">
        <v>231</v>
      </c>
      <c r="I69" s="8"/>
      <c r="J69" s="8"/>
    </row>
    <row r="70" spans="1:10" ht="12.75">
      <c r="A70" s="8">
        <v>8</v>
      </c>
      <c r="B70" s="32" t="s">
        <v>227</v>
      </c>
      <c r="C70" s="30"/>
      <c r="D70" s="35">
        <v>7000</v>
      </c>
      <c r="E70" s="35">
        <v>7000</v>
      </c>
      <c r="F70" s="53">
        <v>41069</v>
      </c>
      <c r="G70" s="8"/>
      <c r="H70" s="8" t="s">
        <v>231</v>
      </c>
      <c r="I70" s="8"/>
      <c r="J70" s="8"/>
    </row>
    <row r="71" spans="1:10" ht="12.75">
      <c r="A71" s="8">
        <v>9</v>
      </c>
      <c r="B71" s="32" t="s">
        <v>277</v>
      </c>
      <c r="C71" s="44"/>
      <c r="D71" s="35">
        <v>11235</v>
      </c>
      <c r="E71" s="35"/>
      <c r="F71" s="53">
        <v>42466</v>
      </c>
      <c r="G71" s="8"/>
      <c r="H71" s="8" t="s">
        <v>231</v>
      </c>
      <c r="I71" s="8"/>
      <c r="J71" s="8"/>
    </row>
    <row r="72" spans="1:10" ht="22.5">
      <c r="A72" s="8">
        <v>10</v>
      </c>
      <c r="B72" s="32" t="s">
        <v>278</v>
      </c>
      <c r="C72" s="44"/>
      <c r="D72" s="35">
        <v>24990</v>
      </c>
      <c r="E72" s="35"/>
      <c r="F72" s="53">
        <v>42696</v>
      </c>
      <c r="G72" s="8"/>
      <c r="H72" s="8" t="s">
        <v>231</v>
      </c>
      <c r="I72" s="8"/>
      <c r="J72" s="8"/>
    </row>
    <row r="73" spans="1:10" ht="22.5">
      <c r="A73" s="8">
        <v>11</v>
      </c>
      <c r="B73" s="32" t="s">
        <v>279</v>
      </c>
      <c r="C73" s="42"/>
      <c r="D73" s="35">
        <v>25178</v>
      </c>
      <c r="E73" s="35"/>
      <c r="F73" s="53">
        <v>42998</v>
      </c>
      <c r="G73" s="8"/>
      <c r="H73" s="8" t="s">
        <v>231</v>
      </c>
      <c r="I73" s="8"/>
      <c r="J73" s="8"/>
    </row>
    <row r="74" spans="1:10" ht="22.5">
      <c r="A74" s="8">
        <v>12</v>
      </c>
      <c r="B74" s="32" t="s">
        <v>280</v>
      </c>
      <c r="C74" s="42"/>
      <c r="D74" s="35">
        <v>44258</v>
      </c>
      <c r="E74" s="35">
        <v>11064.45</v>
      </c>
      <c r="F74" s="53">
        <v>43006</v>
      </c>
      <c r="G74" s="8"/>
      <c r="H74" s="8" t="s">
        <v>231</v>
      </c>
      <c r="I74" s="8"/>
      <c r="J74" s="8"/>
    </row>
    <row r="75" spans="1:10" ht="12.75">
      <c r="A75" s="8">
        <v>13</v>
      </c>
      <c r="B75" s="32" t="s">
        <v>281</v>
      </c>
      <c r="C75" s="42"/>
      <c r="D75" s="35">
        <v>21500</v>
      </c>
      <c r="E75" s="34"/>
      <c r="F75" s="53">
        <v>43181</v>
      </c>
      <c r="G75" s="8"/>
      <c r="H75" s="8" t="s">
        <v>231</v>
      </c>
      <c r="I75" s="8"/>
      <c r="J75" s="8"/>
    </row>
    <row r="76" spans="1:10" ht="12.75">
      <c r="A76" s="8">
        <v>14</v>
      </c>
      <c r="B76" s="32" t="s">
        <v>275</v>
      </c>
      <c r="C76" s="30"/>
      <c r="D76" s="35">
        <v>101159.2</v>
      </c>
      <c r="E76" s="35">
        <v>92413.42</v>
      </c>
      <c r="F76" s="53">
        <v>40163</v>
      </c>
      <c r="G76" s="8"/>
      <c r="H76" s="8" t="s">
        <v>231</v>
      </c>
      <c r="I76" s="8"/>
      <c r="J76" s="8"/>
    </row>
    <row r="77" spans="1:10" ht="12.75">
      <c r="A77" s="8">
        <v>15</v>
      </c>
      <c r="B77" s="32" t="s">
        <v>282</v>
      </c>
      <c r="C77" s="42"/>
      <c r="D77" s="35">
        <v>6600</v>
      </c>
      <c r="E77" s="34"/>
      <c r="F77" s="53">
        <v>43248</v>
      </c>
      <c r="G77" s="8"/>
      <c r="H77" s="8" t="s">
        <v>231</v>
      </c>
      <c r="I77" s="8"/>
      <c r="J77" s="8"/>
    </row>
    <row r="78" spans="1:10" ht="12.75">
      <c r="A78" s="8">
        <v>16</v>
      </c>
      <c r="B78" s="32" t="s">
        <v>283</v>
      </c>
      <c r="C78" s="42"/>
      <c r="D78" s="35">
        <v>6800</v>
      </c>
      <c r="E78" s="34"/>
      <c r="F78" s="53">
        <v>43248</v>
      </c>
      <c r="G78" s="8"/>
      <c r="H78" s="8" t="s">
        <v>231</v>
      </c>
      <c r="I78" s="8"/>
      <c r="J78" s="8"/>
    </row>
    <row r="79" spans="1:10" ht="12.75">
      <c r="A79" s="8">
        <v>17</v>
      </c>
      <c r="B79" s="32" t="s">
        <v>284</v>
      </c>
      <c r="C79" s="44"/>
      <c r="D79" s="35">
        <v>6800</v>
      </c>
      <c r="E79" s="35">
        <v>6800</v>
      </c>
      <c r="F79" s="53">
        <v>42019</v>
      </c>
      <c r="G79" s="8"/>
      <c r="H79" s="8" t="s">
        <v>231</v>
      </c>
      <c r="I79" s="8"/>
      <c r="J79" s="8"/>
    </row>
    <row r="80" spans="1:10" ht="12.75">
      <c r="A80" s="8">
        <v>18</v>
      </c>
      <c r="B80" s="32" t="s">
        <v>285</v>
      </c>
      <c r="C80" s="44"/>
      <c r="D80" s="35">
        <v>22740</v>
      </c>
      <c r="E80" s="35"/>
      <c r="F80" s="53">
        <v>42347</v>
      </c>
      <c r="G80" s="8"/>
      <c r="H80" s="8" t="s">
        <v>231</v>
      </c>
      <c r="I80" s="8"/>
      <c r="J80" s="8"/>
    </row>
    <row r="81" spans="1:10" ht="12.75">
      <c r="A81" s="8">
        <v>19</v>
      </c>
      <c r="B81" s="32" t="s">
        <v>286</v>
      </c>
      <c r="C81" s="44"/>
      <c r="D81" s="35">
        <v>14380</v>
      </c>
      <c r="E81" s="34"/>
      <c r="F81" s="53">
        <v>42214</v>
      </c>
      <c r="G81" s="8"/>
      <c r="H81" s="8" t="s">
        <v>231</v>
      </c>
      <c r="I81" s="8"/>
      <c r="J81" s="8"/>
    </row>
    <row r="82" spans="1:10" ht="12.75">
      <c r="A82" s="8">
        <v>20</v>
      </c>
      <c r="B82" s="32" t="s">
        <v>287</v>
      </c>
      <c r="C82" s="44"/>
      <c r="D82" s="35">
        <v>30000</v>
      </c>
      <c r="E82" s="34"/>
      <c r="F82" s="53">
        <v>42265</v>
      </c>
      <c r="G82" s="8"/>
      <c r="H82" s="8" t="s">
        <v>231</v>
      </c>
      <c r="I82" s="8"/>
      <c r="J82" s="8"/>
    </row>
    <row r="83" spans="1:10" ht="12.75">
      <c r="A83" s="8"/>
      <c r="B83" s="32"/>
      <c r="C83" s="51"/>
      <c r="D83" s="34">
        <f>SUM(D63:D82)</f>
        <v>457266.2</v>
      </c>
      <c r="E83" s="34">
        <f>SUM(E63:E82)</f>
        <v>251903.87</v>
      </c>
      <c r="F83" s="53"/>
      <c r="G83" s="8"/>
      <c r="H83" s="8"/>
      <c r="I83" s="8"/>
      <c r="J83" s="8"/>
    </row>
    <row r="84" spans="1:10" ht="12.75">
      <c r="A84" s="8"/>
      <c r="B84" s="36" t="s">
        <v>218</v>
      </c>
      <c r="C84" s="30"/>
      <c r="D84" s="34">
        <f>D17+D25+D60+D83</f>
        <v>4005844.0100000002</v>
      </c>
      <c r="E84" s="34">
        <f>E17+E25+E60+E83</f>
        <v>2671374.6100000003</v>
      </c>
      <c r="F84" s="8"/>
      <c r="G84" s="8"/>
      <c r="H84" s="8"/>
      <c r="I84" s="8"/>
      <c r="J84" s="8"/>
    </row>
    <row r="85" spans="1:10" ht="12.75" customHeight="1">
      <c r="A85" s="8"/>
      <c r="B85" s="47"/>
      <c r="C85" s="30"/>
      <c r="D85" s="34"/>
      <c r="E85" s="34"/>
      <c r="F85" s="8"/>
      <c r="G85" s="8"/>
      <c r="H85" s="8"/>
      <c r="I85" s="8"/>
      <c r="J85" s="8"/>
    </row>
    <row r="86" spans="1:10" ht="12.75" customHeight="1">
      <c r="A86" s="8"/>
      <c r="B86" s="46"/>
      <c r="C86" s="30"/>
      <c r="D86" s="34"/>
      <c r="E86" s="34"/>
      <c r="F86" s="8"/>
      <c r="G86" s="8"/>
      <c r="H86" s="8"/>
      <c r="I86" s="8"/>
      <c r="J86" s="8"/>
    </row>
    <row r="87" spans="1:10" ht="12.75">
      <c r="A87" s="5">
        <v>1</v>
      </c>
      <c r="B87" s="5" t="s">
        <v>208</v>
      </c>
      <c r="C87" s="5"/>
      <c r="D87" s="8"/>
      <c r="E87" s="8"/>
      <c r="F87" s="5"/>
      <c r="G87" s="5"/>
      <c r="H87" s="5"/>
      <c r="I87" s="5"/>
      <c r="J87" s="5"/>
    </row>
    <row r="88" spans="1:10" ht="12.75">
      <c r="A88" s="5">
        <v>2</v>
      </c>
      <c r="B88" s="5" t="s">
        <v>211</v>
      </c>
      <c r="C88" s="5"/>
      <c r="D88" s="8"/>
      <c r="E88" s="8"/>
      <c r="F88" s="5"/>
      <c r="G88" s="5"/>
      <c r="H88" s="5"/>
      <c r="I88" s="5"/>
      <c r="J88" s="5"/>
    </row>
    <row r="89" spans="1:10" ht="12.75">
      <c r="A89" s="5">
        <v>3</v>
      </c>
      <c r="B89" s="5" t="s">
        <v>211</v>
      </c>
      <c r="C89" s="5"/>
      <c r="D89" s="8"/>
      <c r="E89" s="8"/>
      <c r="F89" s="5"/>
      <c r="G89" s="5"/>
      <c r="H89" s="5"/>
      <c r="I89" s="5"/>
      <c r="J89" s="5"/>
    </row>
    <row r="90" spans="1:10" ht="12.75" hidden="1">
      <c r="A90" s="5"/>
      <c r="B90" s="5"/>
      <c r="C90" s="5"/>
      <c r="D90" s="8"/>
      <c r="E90" s="8"/>
      <c r="F90" s="5"/>
      <c r="G90" s="5"/>
      <c r="H90" s="5"/>
      <c r="I90" s="5"/>
      <c r="J90" s="5"/>
    </row>
    <row r="91" spans="1:10" ht="12.75" hidden="1">
      <c r="A91" s="5"/>
      <c r="B91" s="5"/>
      <c r="C91" s="5"/>
      <c r="D91" s="8"/>
      <c r="E91" s="8"/>
      <c r="F91" s="5"/>
      <c r="G91" s="5"/>
      <c r="H91" s="5"/>
      <c r="I91" s="5"/>
      <c r="J91" s="5"/>
    </row>
    <row r="92" spans="1:10" ht="12.75" hidden="1">
      <c r="A92" s="5"/>
      <c r="B92" s="5"/>
      <c r="C92" s="5"/>
      <c r="D92" s="8"/>
      <c r="E92" s="8"/>
      <c r="F92" s="5"/>
      <c r="G92" s="5"/>
      <c r="H92" s="5"/>
      <c r="I92" s="5"/>
      <c r="J92" s="5"/>
    </row>
    <row r="93" spans="1:10" ht="12.75">
      <c r="A93" s="5"/>
      <c r="B93" s="29" t="s">
        <v>88</v>
      </c>
      <c r="C93" s="30"/>
      <c r="D93" s="34"/>
      <c r="E93" s="34"/>
      <c r="F93" s="5"/>
      <c r="G93" s="5"/>
      <c r="H93" s="5"/>
      <c r="I93" s="5"/>
      <c r="J93" s="5"/>
    </row>
    <row r="94" spans="1:10" ht="12.75" customHeight="1">
      <c r="A94" s="5"/>
      <c r="B94" s="46"/>
      <c r="C94" s="7"/>
      <c r="D94" s="34"/>
      <c r="E94" s="34"/>
      <c r="F94" s="5"/>
      <c r="G94" s="5"/>
      <c r="H94" s="5"/>
      <c r="I94" s="5"/>
      <c r="J94" s="5"/>
    </row>
    <row r="95" spans="1:10" ht="12.75" customHeight="1">
      <c r="A95" s="5"/>
      <c r="B95" s="46"/>
      <c r="C95" s="7"/>
      <c r="D95" s="34"/>
      <c r="E95" s="34"/>
      <c r="F95" s="5"/>
      <c r="G95" s="5"/>
      <c r="H95" s="5"/>
      <c r="I95" s="5"/>
      <c r="J95" s="5"/>
    </row>
    <row r="96" spans="1:10" ht="12.75">
      <c r="A96" s="5"/>
      <c r="B96" s="36"/>
      <c r="C96" s="7"/>
      <c r="D96" s="34"/>
      <c r="E96" s="34"/>
      <c r="F96" s="5"/>
      <c r="G96" s="5"/>
      <c r="H96" s="5"/>
      <c r="I96" s="5"/>
      <c r="J96" s="5"/>
    </row>
    <row r="97" spans="1:10" ht="12.75">
      <c r="A97" s="3"/>
      <c r="B97" s="37"/>
      <c r="C97" s="38"/>
      <c r="D97" s="41"/>
      <c r="E97" s="41"/>
      <c r="F97" s="3"/>
      <c r="G97" s="3"/>
      <c r="H97" s="3"/>
      <c r="I97" s="3"/>
      <c r="J97" s="3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73"/>
      <c r="C99" s="11"/>
      <c r="D99" s="58"/>
      <c r="E99" s="58"/>
      <c r="F99" s="58"/>
      <c r="G99" s="58"/>
      <c r="H99" s="11"/>
      <c r="I99" s="11"/>
      <c r="J99" s="11"/>
    </row>
    <row r="100" spans="1:10" ht="12.75">
      <c r="A100" s="11"/>
      <c r="B100" s="11"/>
      <c r="C100" s="11"/>
      <c r="D100" s="20"/>
      <c r="E100" s="20"/>
      <c r="F100" s="20"/>
      <c r="G100" s="20"/>
      <c r="H100" s="11"/>
      <c r="I100" s="11"/>
      <c r="J100" s="11"/>
    </row>
    <row r="101" spans="1:1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4.25">
      <c r="A102" s="12"/>
      <c r="B102" s="74" t="s">
        <v>288</v>
      </c>
      <c r="C102" s="74"/>
      <c r="D102" s="74"/>
      <c r="E102" s="74"/>
      <c r="F102" s="74" t="s">
        <v>289</v>
      </c>
      <c r="G102" s="12"/>
      <c r="H102" s="12"/>
      <c r="I102" s="12"/>
      <c r="J102" s="12"/>
    </row>
    <row r="103" spans="1:1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1"/>
      <c r="B106" s="11"/>
      <c r="C106" s="11"/>
      <c r="D106" s="54"/>
      <c r="E106" s="54"/>
      <c r="F106" s="12"/>
      <c r="G106" s="11"/>
      <c r="H106" s="11"/>
      <c r="I106" s="11"/>
      <c r="J106" s="11"/>
    </row>
    <row r="107" spans="1:10" ht="12.75">
      <c r="A107" s="11"/>
      <c r="B107" s="11" t="s">
        <v>290</v>
      </c>
      <c r="C107" s="11"/>
      <c r="D107" s="54"/>
      <c r="E107" s="54"/>
      <c r="F107" s="12"/>
      <c r="G107" s="11"/>
      <c r="H107" s="11"/>
      <c r="I107" s="11"/>
      <c r="J107" s="11"/>
    </row>
    <row r="108" spans="1:10" ht="12.75">
      <c r="A108" s="11"/>
      <c r="B108" s="11">
        <v>89041396908</v>
      </c>
      <c r="C108" s="11"/>
      <c r="D108" s="54"/>
      <c r="E108" s="54"/>
      <c r="F108" s="12"/>
      <c r="G108" s="11"/>
      <c r="H108" s="11"/>
      <c r="I108" s="11"/>
      <c r="J108" s="11"/>
    </row>
    <row r="109" spans="1:10" ht="12.75">
      <c r="A109" s="11"/>
      <c r="B109" s="11"/>
      <c r="C109" s="11"/>
      <c r="D109" s="54"/>
      <c r="E109" s="54"/>
      <c r="F109" s="12"/>
      <c r="G109" s="11"/>
      <c r="H109" s="11"/>
      <c r="I109" s="11"/>
      <c r="J109" s="11"/>
    </row>
    <row r="110" spans="1:10" ht="12.75">
      <c r="A110" s="11"/>
      <c r="B110" s="11"/>
      <c r="C110" s="11"/>
      <c r="D110" s="12"/>
      <c r="E110" s="54"/>
      <c r="F110" s="12"/>
      <c r="G110" s="11"/>
      <c r="H110" s="11"/>
      <c r="I110" s="11"/>
      <c r="J110" s="11"/>
    </row>
    <row r="111" spans="1:10" ht="12.75">
      <c r="A111" s="55"/>
      <c r="B111" s="55"/>
      <c r="C111" s="55"/>
      <c r="D111" s="56"/>
      <c r="E111" s="56"/>
      <c r="F111" s="55"/>
      <c r="G111" s="55"/>
      <c r="H111" s="55"/>
      <c r="I111" s="55"/>
      <c r="J111" s="11"/>
    </row>
    <row r="112" spans="1:10" ht="12.75">
      <c r="A112" s="11"/>
      <c r="B112" s="11"/>
      <c r="C112" s="11"/>
      <c r="D112" s="12"/>
      <c r="E112" s="12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67"/>
      <c r="E113" s="67"/>
      <c r="F113" s="67"/>
      <c r="G113" s="67"/>
      <c r="H113" s="67"/>
      <c r="I113" s="67"/>
      <c r="J113" s="67"/>
    </row>
    <row r="114" spans="1:10" ht="12.75">
      <c r="A114" s="11"/>
      <c r="B114" s="11"/>
      <c r="C114" s="11"/>
      <c r="D114" s="12"/>
      <c r="E114" s="12"/>
      <c r="F114" s="11"/>
      <c r="G114" s="11"/>
      <c r="H114" s="11"/>
      <c r="I114" s="11"/>
      <c r="J114" s="11"/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.75" hidden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1"/>
      <c r="B121" s="11"/>
      <c r="C121" s="11"/>
      <c r="D121" s="12"/>
      <c r="E121" s="12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2"/>
      <c r="E122" s="12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2"/>
      <c r="E123" s="12"/>
      <c r="F123" s="11"/>
      <c r="G123" s="11"/>
      <c r="H123" s="11"/>
      <c r="I123" s="11"/>
      <c r="J123" s="11"/>
    </row>
  </sheetData>
  <sheetProtection/>
  <mergeCells count="9">
    <mergeCell ref="D113:J113"/>
    <mergeCell ref="D99:G99"/>
    <mergeCell ref="B62:C62"/>
    <mergeCell ref="C2:G2"/>
    <mergeCell ref="D4:G4"/>
    <mergeCell ref="B11:C11"/>
    <mergeCell ref="B12:C12"/>
    <mergeCell ref="B26:C26"/>
    <mergeCell ref="B47:C4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73" sqref="A73:K108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18.375" style="0" customWidth="1"/>
    <col min="4" max="4" width="10.75390625" style="0" customWidth="1"/>
    <col min="5" max="5" width="23.875" style="0" customWidth="1"/>
    <col min="6" max="6" width="12.75390625" style="0" customWidth="1"/>
    <col min="7" max="7" width="11.625" style="0" customWidth="1"/>
    <col min="8" max="8" width="8.25390625" style="0" customWidth="1"/>
    <col min="9" max="9" width="10.00390625" style="0" customWidth="1"/>
    <col min="10" max="10" width="9.625" style="0" customWidth="1"/>
    <col min="11" max="11" width="10.25390625" style="0" customWidth="1"/>
  </cols>
  <sheetData>
    <row r="1" spans="3:10" ht="12.75">
      <c r="C1" s="1" t="s">
        <v>59</v>
      </c>
      <c r="D1" s="1"/>
      <c r="E1" s="1"/>
      <c r="F1" s="1"/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1"/>
      <c r="I2" s="1"/>
      <c r="J2" s="1"/>
    </row>
    <row r="3" spans="1:11" ht="12.75">
      <c r="A3" s="9" t="s">
        <v>75</v>
      </c>
      <c r="B3" s="9" t="s">
        <v>30</v>
      </c>
      <c r="C3" s="9" t="s">
        <v>77</v>
      </c>
      <c r="D3" s="9" t="s">
        <v>78</v>
      </c>
      <c r="E3" s="9" t="s">
        <v>69</v>
      </c>
      <c r="F3" s="70" t="s">
        <v>74</v>
      </c>
      <c r="G3" s="9" t="s">
        <v>60</v>
      </c>
      <c r="H3" s="9" t="s">
        <v>5</v>
      </c>
      <c r="I3" s="9" t="s">
        <v>3</v>
      </c>
      <c r="J3" s="9" t="s">
        <v>26</v>
      </c>
      <c r="K3" s="9" t="s">
        <v>4</v>
      </c>
    </row>
    <row r="4" spans="1:11" ht="12.75">
      <c r="A4" s="8" t="s">
        <v>76</v>
      </c>
      <c r="B4" s="8" t="s">
        <v>31</v>
      </c>
      <c r="C4" s="8" t="s">
        <v>2</v>
      </c>
      <c r="D4" s="8" t="s">
        <v>79</v>
      </c>
      <c r="E4" s="8" t="s">
        <v>0</v>
      </c>
      <c r="F4" s="71"/>
      <c r="G4" s="8" t="s">
        <v>80</v>
      </c>
      <c r="H4" s="8" t="s">
        <v>82</v>
      </c>
      <c r="I4" s="8" t="s">
        <v>84</v>
      </c>
      <c r="J4" s="8" t="s">
        <v>86</v>
      </c>
      <c r="K4" s="8" t="s">
        <v>87</v>
      </c>
    </row>
    <row r="5" spans="1:11" ht="12.75">
      <c r="A5" s="10"/>
      <c r="B5" s="10"/>
      <c r="C5" s="10" t="s">
        <v>1</v>
      </c>
      <c r="D5" s="10"/>
      <c r="E5" s="10"/>
      <c r="F5" s="72"/>
      <c r="G5" s="10" t="s">
        <v>81</v>
      </c>
      <c r="H5" s="10" t="s">
        <v>83</v>
      </c>
      <c r="I5" s="10" t="s">
        <v>85</v>
      </c>
      <c r="J5" s="10" t="s">
        <v>85</v>
      </c>
      <c r="K5" s="10" t="s">
        <v>85</v>
      </c>
    </row>
    <row r="6" spans="1:11" ht="12.75">
      <c r="A6" s="4">
        <v>1</v>
      </c>
      <c r="B6" s="4"/>
      <c r="C6" s="4">
        <v>2</v>
      </c>
      <c r="D6" s="4">
        <v>3</v>
      </c>
      <c r="E6" s="4">
        <v>4</v>
      </c>
      <c r="F6" s="4">
        <v>5</v>
      </c>
      <c r="G6" s="4">
        <v>6</v>
      </c>
      <c r="H6" s="4"/>
      <c r="I6" s="4">
        <v>7</v>
      </c>
      <c r="J6" s="4">
        <v>8</v>
      </c>
      <c r="K6" s="4">
        <v>9</v>
      </c>
    </row>
    <row r="7" spans="1:11" ht="12.75">
      <c r="A7" s="2">
        <v>1</v>
      </c>
      <c r="B7" s="2">
        <v>1968</v>
      </c>
      <c r="C7" s="2" t="s">
        <v>9</v>
      </c>
      <c r="D7" s="2" t="s">
        <v>22</v>
      </c>
      <c r="E7" s="2" t="s">
        <v>36</v>
      </c>
      <c r="F7" s="2" t="s">
        <v>10</v>
      </c>
      <c r="G7" s="2" t="s">
        <v>11</v>
      </c>
      <c r="H7" s="2"/>
      <c r="I7" s="2">
        <v>230334.72</v>
      </c>
      <c r="J7" s="2">
        <v>96049.59</v>
      </c>
      <c r="K7" s="2">
        <f>I7-J7</f>
        <v>134285.13</v>
      </c>
    </row>
    <row r="8" spans="1:11" ht="12.75">
      <c r="A8" s="5"/>
      <c r="B8" s="5"/>
      <c r="C8" s="5"/>
      <c r="D8" s="5"/>
      <c r="E8" s="5"/>
      <c r="F8" s="5" t="s">
        <v>65</v>
      </c>
      <c r="G8" s="5"/>
      <c r="H8" s="5"/>
      <c r="I8" s="5"/>
      <c r="J8" s="5"/>
      <c r="K8" s="5"/>
    </row>
    <row r="9" spans="1:11" ht="12.75">
      <c r="A9" s="5">
        <v>2</v>
      </c>
      <c r="B9" s="5">
        <v>1966</v>
      </c>
      <c r="C9" s="5" t="s">
        <v>9</v>
      </c>
      <c r="D9" s="5" t="s">
        <v>64</v>
      </c>
      <c r="E9" s="5" t="s">
        <v>37</v>
      </c>
      <c r="F9" s="5" t="s">
        <v>12</v>
      </c>
      <c r="G9" s="5" t="s">
        <v>11</v>
      </c>
      <c r="H9" s="5"/>
      <c r="I9" s="5">
        <v>121700.47</v>
      </c>
      <c r="J9" s="5">
        <v>57686.01</v>
      </c>
      <c r="K9" s="5">
        <f aca="true" t="shared" si="0" ref="K9:K34">I9-J9</f>
        <v>64014.46</v>
      </c>
    </row>
    <row r="10" spans="1:11" ht="12.75">
      <c r="A10" s="5">
        <v>3</v>
      </c>
      <c r="B10" s="5">
        <v>1959</v>
      </c>
      <c r="C10" s="5" t="s">
        <v>9</v>
      </c>
      <c r="D10" s="5" t="s">
        <v>61</v>
      </c>
      <c r="E10" s="5" t="s">
        <v>38</v>
      </c>
      <c r="F10" s="5" t="s">
        <v>13</v>
      </c>
      <c r="G10" s="5" t="s">
        <v>11</v>
      </c>
      <c r="H10" s="5"/>
      <c r="I10" s="5">
        <v>17250.45</v>
      </c>
      <c r="J10" s="5">
        <v>9754.36</v>
      </c>
      <c r="K10" s="5">
        <f t="shared" si="0"/>
        <v>7496.09</v>
      </c>
    </row>
    <row r="11" spans="1:11" ht="12.75">
      <c r="A11" s="5">
        <v>4</v>
      </c>
      <c r="B11" s="5">
        <v>1954</v>
      </c>
      <c r="C11" s="5" t="s">
        <v>19</v>
      </c>
      <c r="D11" s="5" t="s">
        <v>62</v>
      </c>
      <c r="E11" s="5" t="s">
        <v>39</v>
      </c>
      <c r="F11" s="5" t="s">
        <v>13</v>
      </c>
      <c r="G11" s="5" t="s">
        <v>11</v>
      </c>
      <c r="H11" s="5"/>
      <c r="I11" s="5">
        <v>3606</v>
      </c>
      <c r="J11" s="5">
        <v>0</v>
      </c>
      <c r="K11" s="5">
        <v>0</v>
      </c>
    </row>
    <row r="12" spans="1:11" ht="12.75">
      <c r="A12" s="5">
        <v>5</v>
      </c>
      <c r="B12" s="5">
        <v>1954</v>
      </c>
      <c r="C12" s="5" t="s">
        <v>20</v>
      </c>
      <c r="D12" s="5" t="s">
        <v>62</v>
      </c>
      <c r="E12" s="5" t="s">
        <v>40</v>
      </c>
      <c r="F12" s="5" t="s">
        <v>14</v>
      </c>
      <c r="G12" s="5" t="s">
        <v>11</v>
      </c>
      <c r="H12" s="5"/>
      <c r="I12" s="5">
        <v>3595</v>
      </c>
      <c r="J12" s="5">
        <v>0</v>
      </c>
      <c r="K12" s="5">
        <v>0</v>
      </c>
    </row>
    <row r="13" spans="1:11" ht="12.75">
      <c r="A13" s="5">
        <v>6</v>
      </c>
      <c r="B13" s="5">
        <v>1960</v>
      </c>
      <c r="C13" s="5" t="s">
        <v>21</v>
      </c>
      <c r="D13" s="5" t="s">
        <v>22</v>
      </c>
      <c r="E13" s="5" t="s">
        <v>41</v>
      </c>
      <c r="F13" s="5" t="s">
        <v>10</v>
      </c>
      <c r="G13" s="5" t="s">
        <v>11</v>
      </c>
      <c r="H13" s="5"/>
      <c r="I13" s="5">
        <v>2361825</v>
      </c>
      <c r="J13" s="5">
        <v>2172878</v>
      </c>
      <c r="K13" s="5">
        <f t="shared" si="0"/>
        <v>188947</v>
      </c>
    </row>
    <row r="14" spans="1:11" ht="12.75">
      <c r="A14" s="5">
        <v>7</v>
      </c>
      <c r="B14" s="5">
        <v>2004</v>
      </c>
      <c r="C14" s="5" t="s">
        <v>15</v>
      </c>
      <c r="D14" s="5" t="s">
        <v>22</v>
      </c>
      <c r="E14" s="5" t="s">
        <v>42</v>
      </c>
      <c r="F14" s="5" t="s">
        <v>73</v>
      </c>
      <c r="G14" s="5" t="s">
        <v>11</v>
      </c>
      <c r="H14" s="5"/>
      <c r="I14" s="5">
        <v>982745.36</v>
      </c>
      <c r="J14" s="5">
        <v>595738.6</v>
      </c>
      <c r="K14" s="5">
        <f t="shared" si="0"/>
        <v>387006.76</v>
      </c>
    </row>
    <row r="15" spans="1:11" ht="12.75">
      <c r="A15" s="5"/>
      <c r="B15" s="5"/>
      <c r="C15" s="5"/>
      <c r="D15" s="5"/>
      <c r="E15" s="5"/>
      <c r="F15" s="5" t="s">
        <v>66</v>
      </c>
      <c r="G15" s="5"/>
      <c r="H15" s="5"/>
      <c r="I15" s="5"/>
      <c r="J15" s="5"/>
      <c r="K15" s="5"/>
    </row>
    <row r="16" spans="1:11" ht="12.75">
      <c r="A16" s="5">
        <v>8</v>
      </c>
      <c r="B16" s="5">
        <v>2004</v>
      </c>
      <c r="C16" s="5" t="s">
        <v>15</v>
      </c>
      <c r="D16" s="5" t="s">
        <v>63</v>
      </c>
      <c r="E16" s="5" t="s">
        <v>43</v>
      </c>
      <c r="F16" s="5" t="s">
        <v>14</v>
      </c>
      <c r="G16" s="5" t="s">
        <v>11</v>
      </c>
      <c r="H16" s="5"/>
      <c r="I16" s="5">
        <v>402039</v>
      </c>
      <c r="J16" s="5">
        <v>130260</v>
      </c>
      <c r="K16" s="5">
        <f t="shared" si="0"/>
        <v>271779</v>
      </c>
    </row>
    <row r="17" spans="1:11" ht="12.75">
      <c r="A17" s="5">
        <v>9</v>
      </c>
      <c r="B17" s="5">
        <v>2004</v>
      </c>
      <c r="C17" s="5" t="s">
        <v>16</v>
      </c>
      <c r="D17" s="5" t="s">
        <v>22</v>
      </c>
      <c r="E17" s="5" t="s">
        <v>44</v>
      </c>
      <c r="F17" s="5" t="s">
        <v>67</v>
      </c>
      <c r="G17" s="5" t="s">
        <v>11</v>
      </c>
      <c r="H17" s="5"/>
      <c r="I17" s="5">
        <v>1676930.88</v>
      </c>
      <c r="J17" s="15">
        <v>1117517</v>
      </c>
      <c r="K17" s="5">
        <f t="shared" si="0"/>
        <v>559413.8799999999</v>
      </c>
    </row>
    <row r="18" spans="1:11" ht="12.75">
      <c r="A18" s="5"/>
      <c r="B18" s="5"/>
      <c r="C18" s="5"/>
      <c r="D18" s="5"/>
      <c r="E18" s="5"/>
      <c r="F18" s="5" t="s">
        <v>68</v>
      </c>
      <c r="G18" s="5"/>
      <c r="H18" s="5"/>
      <c r="I18" s="5"/>
      <c r="J18" s="5"/>
      <c r="K18" s="5"/>
    </row>
    <row r="19" spans="1:11" ht="12.75">
      <c r="A19" s="5">
        <v>10</v>
      </c>
      <c r="B19" s="5">
        <v>2004</v>
      </c>
      <c r="C19" s="5" t="s">
        <v>15</v>
      </c>
      <c r="D19" s="5" t="s">
        <v>61</v>
      </c>
      <c r="E19" s="5" t="s">
        <v>45</v>
      </c>
      <c r="F19" s="5" t="s">
        <v>12</v>
      </c>
      <c r="G19" s="5" t="s">
        <v>11</v>
      </c>
      <c r="H19" s="5"/>
      <c r="I19" s="5">
        <v>466360.32</v>
      </c>
      <c r="J19" s="5">
        <v>140043</v>
      </c>
      <c r="K19" s="5">
        <f t="shared" si="0"/>
        <v>326317.32</v>
      </c>
    </row>
    <row r="20" spans="1:11" ht="12.75">
      <c r="A20" s="5">
        <v>11</v>
      </c>
      <c r="B20" s="5">
        <v>2004</v>
      </c>
      <c r="C20" s="5" t="s">
        <v>15</v>
      </c>
      <c r="D20" s="5" t="s">
        <v>22</v>
      </c>
      <c r="E20" s="5" t="s">
        <v>46</v>
      </c>
      <c r="F20" s="5" t="s">
        <v>17</v>
      </c>
      <c r="G20" s="5" t="s">
        <v>11</v>
      </c>
      <c r="H20" s="5"/>
      <c r="I20" s="5">
        <v>120586</v>
      </c>
      <c r="J20" s="5"/>
      <c r="K20" s="5">
        <f t="shared" si="0"/>
        <v>120586</v>
      </c>
    </row>
    <row r="21" spans="1:11" ht="12.75">
      <c r="A21" s="5">
        <v>12</v>
      </c>
      <c r="B21" s="5">
        <v>2004</v>
      </c>
      <c r="C21" s="5" t="s">
        <v>15</v>
      </c>
      <c r="D21" s="5" t="s">
        <v>61</v>
      </c>
      <c r="E21" s="5" t="s">
        <v>47</v>
      </c>
      <c r="F21" s="5" t="s">
        <v>13</v>
      </c>
      <c r="G21" s="5" t="s">
        <v>11</v>
      </c>
      <c r="H21" s="5"/>
      <c r="I21" s="5">
        <v>395694</v>
      </c>
      <c r="J21" s="5"/>
      <c r="K21" s="5">
        <f t="shared" si="0"/>
        <v>395694</v>
      </c>
    </row>
    <row r="22" spans="1:11" ht="12.75">
      <c r="A22" s="5">
        <v>13</v>
      </c>
      <c r="B22" s="5">
        <v>2004</v>
      </c>
      <c r="C22" s="5" t="s">
        <v>15</v>
      </c>
      <c r="D22" s="5" t="s">
        <v>61</v>
      </c>
      <c r="E22" s="5" t="s">
        <v>48</v>
      </c>
      <c r="F22" s="5" t="s">
        <v>72</v>
      </c>
      <c r="G22" s="5" t="s">
        <v>11</v>
      </c>
      <c r="H22" s="5"/>
      <c r="I22" s="5">
        <v>338520</v>
      </c>
      <c r="J22" s="5"/>
      <c r="K22" s="5">
        <f t="shared" si="0"/>
        <v>338520</v>
      </c>
    </row>
    <row r="23" spans="1:11" ht="12.75">
      <c r="A23" s="5"/>
      <c r="B23" s="5"/>
      <c r="C23" s="5"/>
      <c r="D23" s="5"/>
      <c r="E23" s="5"/>
      <c r="F23" s="5" t="s">
        <v>70</v>
      </c>
      <c r="G23" s="5"/>
      <c r="H23" s="5"/>
      <c r="I23" s="5"/>
      <c r="J23" s="5"/>
      <c r="K23" s="5"/>
    </row>
    <row r="24" spans="1:11" ht="12.75">
      <c r="A24" s="5">
        <v>14</v>
      </c>
      <c r="B24" s="5">
        <v>2004</v>
      </c>
      <c r="C24" s="5" t="s">
        <v>15</v>
      </c>
      <c r="D24" s="5" t="s">
        <v>61</v>
      </c>
      <c r="E24" s="5" t="s">
        <v>49</v>
      </c>
      <c r="F24" s="5" t="s">
        <v>72</v>
      </c>
      <c r="G24" s="5" t="s">
        <v>11</v>
      </c>
      <c r="H24" s="5"/>
      <c r="I24" s="5">
        <v>498760</v>
      </c>
      <c r="J24" s="5"/>
      <c r="K24" s="5">
        <f t="shared" si="0"/>
        <v>498760</v>
      </c>
    </row>
    <row r="25" spans="1:11" ht="12.75">
      <c r="A25" s="5"/>
      <c r="B25" s="5"/>
      <c r="C25" s="5"/>
      <c r="D25" s="5"/>
      <c r="E25" s="5"/>
      <c r="F25" s="5" t="s">
        <v>71</v>
      </c>
      <c r="G25" s="5"/>
      <c r="H25" s="5"/>
      <c r="I25" s="5"/>
      <c r="J25" s="5"/>
      <c r="K25" s="5"/>
    </row>
    <row r="26" spans="1:11" ht="12.75">
      <c r="A26" s="5">
        <v>15</v>
      </c>
      <c r="B26" s="5">
        <v>2007</v>
      </c>
      <c r="C26" s="5" t="s">
        <v>34</v>
      </c>
      <c r="D26" s="5"/>
      <c r="E26" s="5" t="s">
        <v>50</v>
      </c>
      <c r="F26" s="5"/>
      <c r="G26" s="5" t="s">
        <v>11</v>
      </c>
      <c r="H26" s="5"/>
      <c r="I26" s="5">
        <v>159210</v>
      </c>
      <c r="J26" s="5">
        <v>62092</v>
      </c>
      <c r="K26" s="5">
        <f t="shared" si="0"/>
        <v>97118</v>
      </c>
    </row>
    <row r="27" spans="1:11" ht="12.75">
      <c r="A27" s="5">
        <v>23</v>
      </c>
      <c r="B27" s="5">
        <v>2004</v>
      </c>
      <c r="C27" s="5" t="s">
        <v>35</v>
      </c>
      <c r="D27" s="5"/>
      <c r="E27" s="5" t="s">
        <v>51</v>
      </c>
      <c r="F27" s="5"/>
      <c r="G27" s="5" t="s">
        <v>11</v>
      </c>
      <c r="H27" s="5"/>
      <c r="I27" s="5">
        <v>139013.65</v>
      </c>
      <c r="J27" s="5">
        <v>63135.45</v>
      </c>
      <c r="K27" s="5">
        <f>I27-J27</f>
        <v>75878.2</v>
      </c>
    </row>
    <row r="28" spans="1:11" ht="12.75">
      <c r="A28" s="5">
        <v>16</v>
      </c>
      <c r="B28" s="5"/>
      <c r="C28" s="5" t="s">
        <v>27</v>
      </c>
      <c r="D28" s="5"/>
      <c r="E28" s="5" t="s">
        <v>52</v>
      </c>
      <c r="F28" s="5"/>
      <c r="G28" s="5" t="s">
        <v>11</v>
      </c>
      <c r="H28" s="5"/>
      <c r="I28" s="5">
        <v>12541.44</v>
      </c>
      <c r="J28" s="5">
        <v>7524.68</v>
      </c>
      <c r="K28" s="5">
        <f t="shared" si="0"/>
        <v>5016.76</v>
      </c>
    </row>
    <row r="29" spans="1:11" ht="12.75">
      <c r="A29" s="5">
        <v>17</v>
      </c>
      <c r="B29" s="5"/>
      <c r="C29" s="5" t="s">
        <v>28</v>
      </c>
      <c r="D29" s="5"/>
      <c r="E29" s="5" t="s">
        <v>53</v>
      </c>
      <c r="F29" s="5"/>
      <c r="G29" s="5" t="s">
        <v>11</v>
      </c>
      <c r="H29" s="5"/>
      <c r="I29" s="5">
        <v>13735.38</v>
      </c>
      <c r="J29" s="5">
        <v>7927.97</v>
      </c>
      <c r="K29" s="5">
        <f t="shared" si="0"/>
        <v>5807.409999999999</v>
      </c>
    </row>
    <row r="30" spans="1:11" ht="12.75">
      <c r="A30" s="5">
        <v>18</v>
      </c>
      <c r="B30" s="5">
        <v>2004</v>
      </c>
      <c r="C30" s="5" t="s">
        <v>29</v>
      </c>
      <c r="D30" s="5"/>
      <c r="E30" s="5" t="s">
        <v>54</v>
      </c>
      <c r="F30" s="5"/>
      <c r="G30" s="5" t="s">
        <v>11</v>
      </c>
      <c r="H30" s="5"/>
      <c r="I30" s="5">
        <v>30712.64</v>
      </c>
      <c r="J30" s="5">
        <v>7678.17</v>
      </c>
      <c r="K30" s="5">
        <f t="shared" si="0"/>
        <v>23034.47</v>
      </c>
    </row>
    <row r="31" spans="1:11" ht="12.75">
      <c r="A31" s="5">
        <v>19</v>
      </c>
      <c r="B31" s="5">
        <v>2004</v>
      </c>
      <c r="C31" s="5" t="s">
        <v>32</v>
      </c>
      <c r="D31" s="5"/>
      <c r="E31" s="5" t="s">
        <v>55</v>
      </c>
      <c r="F31" s="5"/>
      <c r="G31" s="5" t="s">
        <v>11</v>
      </c>
      <c r="H31" s="5"/>
      <c r="I31" s="5">
        <v>11088</v>
      </c>
      <c r="J31" s="5">
        <v>2772.02</v>
      </c>
      <c r="K31" s="5">
        <f t="shared" si="0"/>
        <v>8315.98</v>
      </c>
    </row>
    <row r="32" spans="1:11" ht="12.75">
      <c r="A32" s="5">
        <v>20</v>
      </c>
      <c r="B32" s="5">
        <v>2004</v>
      </c>
      <c r="C32" s="5" t="s">
        <v>33</v>
      </c>
      <c r="D32" s="5"/>
      <c r="E32" s="5" t="s">
        <v>56</v>
      </c>
      <c r="F32" s="5"/>
      <c r="G32" s="5" t="s">
        <v>11</v>
      </c>
      <c r="H32" s="5"/>
      <c r="I32" s="5">
        <v>13888</v>
      </c>
      <c r="J32" s="5">
        <v>3472</v>
      </c>
      <c r="K32" s="5">
        <f t="shared" si="0"/>
        <v>10416</v>
      </c>
    </row>
    <row r="33" spans="1:11" ht="12.75">
      <c r="A33" s="5">
        <v>21</v>
      </c>
      <c r="B33" s="5">
        <v>2004</v>
      </c>
      <c r="C33" s="5" t="s">
        <v>29</v>
      </c>
      <c r="D33" s="5"/>
      <c r="E33" s="5" t="s">
        <v>57</v>
      </c>
      <c r="F33" s="5"/>
      <c r="G33" s="5" t="s">
        <v>11</v>
      </c>
      <c r="H33" s="5"/>
      <c r="I33" s="5">
        <v>27906.98</v>
      </c>
      <c r="J33" s="5">
        <v>6837.2</v>
      </c>
      <c r="K33" s="5">
        <f t="shared" si="0"/>
        <v>21069.78</v>
      </c>
    </row>
    <row r="34" spans="1:11" ht="12.75">
      <c r="A34" s="5">
        <v>22</v>
      </c>
      <c r="B34" s="5">
        <v>2004</v>
      </c>
      <c r="C34" s="5" t="s">
        <v>29</v>
      </c>
      <c r="D34" s="5"/>
      <c r="E34" s="5" t="s">
        <v>58</v>
      </c>
      <c r="F34" s="5"/>
      <c r="G34" s="5" t="s">
        <v>11</v>
      </c>
      <c r="H34" s="5"/>
      <c r="I34" s="5">
        <v>13387.36</v>
      </c>
      <c r="J34" s="5">
        <v>6837.2</v>
      </c>
      <c r="K34" s="5">
        <f t="shared" si="0"/>
        <v>6550.160000000001</v>
      </c>
    </row>
    <row r="35" spans="1:11" ht="12.75">
      <c r="A35" s="3"/>
      <c r="B35" s="3"/>
      <c r="C35" s="3" t="s">
        <v>88</v>
      </c>
      <c r="D35" s="3"/>
      <c r="E35" s="3"/>
      <c r="F35" s="3"/>
      <c r="G35" s="3"/>
      <c r="H35" s="3"/>
      <c r="I35" s="3"/>
      <c r="J35" s="3"/>
      <c r="K35" s="3"/>
    </row>
    <row r="37" spans="3:10" ht="12.75">
      <c r="C37" s="1" t="s">
        <v>59</v>
      </c>
      <c r="D37" s="1"/>
      <c r="E37" s="1"/>
      <c r="F37" s="1"/>
      <c r="G37" s="1"/>
      <c r="H37" s="1"/>
      <c r="I37" s="1"/>
      <c r="J37" s="1"/>
    </row>
    <row r="38" spans="3:10" ht="12.75">
      <c r="C38" s="1"/>
      <c r="D38" s="1"/>
      <c r="E38" s="1"/>
      <c r="F38" s="1"/>
      <c r="G38" s="1"/>
      <c r="H38" s="1"/>
      <c r="I38" s="1"/>
      <c r="J38" s="1"/>
    </row>
    <row r="39" spans="1:11" ht="12.75">
      <c r="A39" s="9" t="s">
        <v>75</v>
      </c>
      <c r="B39" s="9" t="s">
        <v>30</v>
      </c>
      <c r="C39" s="9" t="s">
        <v>77</v>
      </c>
      <c r="D39" s="9" t="s">
        <v>78</v>
      </c>
      <c r="E39" s="9" t="s">
        <v>69</v>
      </c>
      <c r="F39" s="70" t="s">
        <v>74</v>
      </c>
      <c r="G39" s="70" t="s">
        <v>96</v>
      </c>
      <c r="H39" s="9" t="s">
        <v>5</v>
      </c>
      <c r="I39" s="9" t="s">
        <v>3</v>
      </c>
      <c r="J39" s="9" t="s">
        <v>26</v>
      </c>
      <c r="K39" s="9" t="s">
        <v>4</v>
      </c>
    </row>
    <row r="40" spans="1:11" ht="12.75">
      <c r="A40" s="8" t="s">
        <v>76</v>
      </c>
      <c r="B40" s="8" t="s">
        <v>31</v>
      </c>
      <c r="C40" s="8" t="s">
        <v>2</v>
      </c>
      <c r="D40" s="8" t="s">
        <v>79</v>
      </c>
      <c r="E40" s="8" t="s">
        <v>0</v>
      </c>
      <c r="F40" s="71"/>
      <c r="G40" s="71"/>
      <c r="H40" s="8" t="s">
        <v>82</v>
      </c>
      <c r="I40" s="8" t="s">
        <v>84</v>
      </c>
      <c r="J40" s="8" t="s">
        <v>86</v>
      </c>
      <c r="K40" s="8" t="s">
        <v>87</v>
      </c>
    </row>
    <row r="41" spans="1:11" ht="12.75">
      <c r="A41" s="10"/>
      <c r="B41" s="10"/>
      <c r="C41" s="10" t="s">
        <v>1</v>
      </c>
      <c r="D41" s="10"/>
      <c r="E41" s="10"/>
      <c r="F41" s="72"/>
      <c r="G41" s="72"/>
      <c r="H41" s="10" t="s">
        <v>83</v>
      </c>
      <c r="I41" s="10" t="s">
        <v>85</v>
      </c>
      <c r="J41" s="10" t="s">
        <v>85</v>
      </c>
      <c r="K41" s="10" t="s">
        <v>85</v>
      </c>
    </row>
    <row r="42" spans="1:11" ht="12.75">
      <c r="A42" s="4">
        <v>1</v>
      </c>
      <c r="B42" s="4"/>
      <c r="C42" s="4">
        <v>2</v>
      </c>
      <c r="D42" s="4">
        <v>3</v>
      </c>
      <c r="E42" s="4">
        <v>4</v>
      </c>
      <c r="F42" s="4">
        <v>5</v>
      </c>
      <c r="G42" s="4">
        <v>6</v>
      </c>
      <c r="H42" s="4"/>
      <c r="I42" s="4">
        <v>7</v>
      </c>
      <c r="J42" s="4">
        <v>8</v>
      </c>
      <c r="K42" s="4">
        <v>9</v>
      </c>
    </row>
    <row r="43" spans="1:11" ht="12.75">
      <c r="A43" s="2">
        <v>1</v>
      </c>
      <c r="B43" s="2">
        <v>1968</v>
      </c>
      <c r="C43" s="2" t="s">
        <v>9</v>
      </c>
      <c r="D43" s="2" t="s">
        <v>22</v>
      </c>
      <c r="E43" s="2" t="s">
        <v>36</v>
      </c>
      <c r="F43" s="2" t="s">
        <v>10</v>
      </c>
      <c r="G43" s="5" t="s">
        <v>11</v>
      </c>
      <c r="H43" s="2">
        <v>750</v>
      </c>
      <c r="I43" s="2">
        <v>1393334.72</v>
      </c>
      <c r="J43" s="2">
        <v>1170401.16</v>
      </c>
      <c r="K43" s="16">
        <f>I43-J43</f>
        <v>222933.56000000006</v>
      </c>
    </row>
    <row r="44" spans="1:11" ht="12.75">
      <c r="A44" s="5"/>
      <c r="B44" s="5"/>
      <c r="C44" s="5"/>
      <c r="D44" s="5"/>
      <c r="E44" s="5"/>
      <c r="F44" s="5" t="s">
        <v>65</v>
      </c>
      <c r="G44" s="5"/>
      <c r="H44" s="5"/>
      <c r="I44" s="5"/>
      <c r="J44" s="5"/>
      <c r="K44" s="5"/>
    </row>
    <row r="45" spans="1:11" ht="12.75">
      <c r="A45" s="5">
        <v>2</v>
      </c>
      <c r="B45" s="5">
        <v>1966</v>
      </c>
      <c r="C45" s="5" t="s">
        <v>9</v>
      </c>
      <c r="D45" s="5" t="s">
        <v>64</v>
      </c>
      <c r="E45" s="5" t="s">
        <v>37</v>
      </c>
      <c r="F45" s="5" t="s">
        <v>12</v>
      </c>
      <c r="G45" s="5" t="s">
        <v>11</v>
      </c>
      <c r="H45" s="5">
        <v>360</v>
      </c>
      <c r="I45" s="5">
        <v>980700.47</v>
      </c>
      <c r="J45" s="5">
        <v>863016.41</v>
      </c>
      <c r="K45" s="15">
        <f>I45-J45</f>
        <v>117684.05999999994</v>
      </c>
    </row>
    <row r="46" spans="1:11" ht="12.75">
      <c r="A46" s="5">
        <v>3</v>
      </c>
      <c r="B46" s="5">
        <v>1969</v>
      </c>
      <c r="C46" s="5" t="s">
        <v>9</v>
      </c>
      <c r="D46" s="5" t="s">
        <v>61</v>
      </c>
      <c r="E46" s="5" t="s">
        <v>38</v>
      </c>
      <c r="F46" s="5" t="s">
        <v>13</v>
      </c>
      <c r="G46" s="5" t="s">
        <v>11</v>
      </c>
      <c r="H46" s="5">
        <v>280</v>
      </c>
      <c r="I46" s="5">
        <v>504404.54</v>
      </c>
      <c r="J46" s="5">
        <v>413611.72</v>
      </c>
      <c r="K46" s="15">
        <f>I46-J46</f>
        <v>90792.82</v>
      </c>
    </row>
    <row r="47" spans="1:11" ht="12.75">
      <c r="A47" s="5">
        <v>4</v>
      </c>
      <c r="B47" s="5">
        <v>1978</v>
      </c>
      <c r="C47" s="5" t="s">
        <v>92</v>
      </c>
      <c r="D47" s="5" t="s">
        <v>64</v>
      </c>
      <c r="E47" s="5" t="s">
        <v>39</v>
      </c>
      <c r="F47" s="5" t="s">
        <v>93</v>
      </c>
      <c r="G47" s="5" t="s">
        <v>11</v>
      </c>
      <c r="H47" s="5">
        <v>240</v>
      </c>
      <c r="I47" s="5">
        <v>433360.48</v>
      </c>
      <c r="J47" s="5">
        <v>277350.71</v>
      </c>
      <c r="K47" s="5">
        <f>I47-J47</f>
        <v>156009.76999999996</v>
      </c>
    </row>
    <row r="48" spans="1:11" ht="12.75">
      <c r="A48" s="5"/>
      <c r="B48" s="5"/>
      <c r="C48" s="5"/>
      <c r="D48" s="5"/>
      <c r="E48" s="5"/>
      <c r="F48" s="5" t="s">
        <v>95</v>
      </c>
      <c r="G48" s="5"/>
      <c r="H48" s="5"/>
      <c r="I48" s="5"/>
      <c r="J48" s="5"/>
      <c r="K48" s="5"/>
    </row>
    <row r="49" spans="1:11" ht="12.75">
      <c r="A49" s="5">
        <v>5</v>
      </c>
      <c r="B49" s="5">
        <v>1980</v>
      </c>
      <c r="C49" s="5" t="s">
        <v>94</v>
      </c>
      <c r="D49" s="5" t="s">
        <v>64</v>
      </c>
      <c r="E49" s="5" t="s">
        <v>40</v>
      </c>
      <c r="F49" s="5" t="s">
        <v>93</v>
      </c>
      <c r="G49" s="5" t="s">
        <v>11</v>
      </c>
      <c r="H49" s="5">
        <v>120</v>
      </c>
      <c r="I49" s="5">
        <v>73595.54</v>
      </c>
      <c r="J49" s="5">
        <v>44157.32</v>
      </c>
      <c r="K49" s="15">
        <f>I49-J49</f>
        <v>29438.219999999994</v>
      </c>
    </row>
    <row r="50" spans="1:11" ht="12.75">
      <c r="A50" s="5"/>
      <c r="B50" s="5"/>
      <c r="C50" s="5"/>
      <c r="D50" s="5"/>
      <c r="E50" s="5"/>
      <c r="F50" s="5" t="s">
        <v>95</v>
      </c>
      <c r="G50" s="5"/>
      <c r="H50" s="5"/>
      <c r="I50" s="5"/>
      <c r="J50" s="5"/>
      <c r="K50" s="15"/>
    </row>
    <row r="51" spans="1:11" ht="12.75">
      <c r="A51" s="13"/>
      <c r="B51" s="13"/>
      <c r="C51" s="13" t="s">
        <v>89</v>
      </c>
      <c r="D51" s="13"/>
      <c r="E51" s="13"/>
      <c r="F51" s="13"/>
      <c r="G51" s="13"/>
      <c r="H51" s="13">
        <f>SUM(H43:H49)</f>
        <v>1750</v>
      </c>
      <c r="I51" s="13">
        <f>SUM(I43:I49)</f>
        <v>3385395.75</v>
      </c>
      <c r="J51" s="13">
        <f>SUM(J43:J49)</f>
        <v>2768537.32</v>
      </c>
      <c r="K51" s="17">
        <f>SUM(K43:K49)</f>
        <v>616858.4299999999</v>
      </c>
    </row>
    <row r="52" spans="1:11" ht="12.75">
      <c r="A52" s="5">
        <v>6</v>
      </c>
      <c r="B52" s="5">
        <v>1960</v>
      </c>
      <c r="C52" s="5" t="s">
        <v>21</v>
      </c>
      <c r="D52" s="5" t="s">
        <v>22</v>
      </c>
      <c r="E52" s="5" t="s">
        <v>41</v>
      </c>
      <c r="F52" s="5" t="s">
        <v>10</v>
      </c>
      <c r="G52" s="5" t="s">
        <v>11</v>
      </c>
      <c r="H52" s="5">
        <v>550</v>
      </c>
      <c r="I52" s="15">
        <v>2361825</v>
      </c>
      <c r="J52" s="15">
        <v>2172878</v>
      </c>
      <c r="K52" s="15">
        <f>I52-J52</f>
        <v>188947</v>
      </c>
    </row>
    <row r="53" spans="1:11" ht="12.75">
      <c r="A53" s="5"/>
      <c r="B53" s="5"/>
      <c r="C53" s="5"/>
      <c r="D53" s="5"/>
      <c r="E53" s="5"/>
      <c r="F53" s="5" t="s">
        <v>95</v>
      </c>
      <c r="G53" s="5"/>
      <c r="H53" s="5"/>
      <c r="I53" s="15"/>
      <c r="J53" s="15"/>
      <c r="K53" s="15"/>
    </row>
    <row r="54" spans="1:11" ht="12.75">
      <c r="A54" s="5">
        <v>7</v>
      </c>
      <c r="B54" s="5">
        <v>1995</v>
      </c>
      <c r="C54" s="5" t="s">
        <v>15</v>
      </c>
      <c r="D54" s="5" t="s">
        <v>22</v>
      </c>
      <c r="E54" s="5" t="s">
        <v>42</v>
      </c>
      <c r="F54" s="5" t="s">
        <v>73</v>
      </c>
      <c r="G54" s="5" t="s">
        <v>11</v>
      </c>
      <c r="H54" s="5">
        <v>20</v>
      </c>
      <c r="I54" s="5">
        <v>782745.36</v>
      </c>
      <c r="J54" s="5">
        <v>495738.6</v>
      </c>
      <c r="K54" s="5">
        <f>I54-J54</f>
        <v>287006.76</v>
      </c>
    </row>
    <row r="55" spans="1:11" ht="12.75">
      <c r="A55" s="5"/>
      <c r="B55" s="5"/>
      <c r="C55" s="5"/>
      <c r="D55" s="5"/>
      <c r="E55" s="5"/>
      <c r="F55" s="5" t="s">
        <v>66</v>
      </c>
      <c r="G55" s="5"/>
      <c r="H55" s="5"/>
      <c r="I55" s="5"/>
      <c r="J55" s="5"/>
      <c r="K55" s="5"/>
    </row>
    <row r="56" spans="1:11" ht="12.75">
      <c r="A56" s="5">
        <v>8</v>
      </c>
      <c r="B56" s="5">
        <v>1970</v>
      </c>
      <c r="C56" s="5" t="s">
        <v>15</v>
      </c>
      <c r="D56" s="5" t="s">
        <v>63</v>
      </c>
      <c r="E56" s="5" t="s">
        <v>43</v>
      </c>
      <c r="F56" s="5" t="s">
        <v>14</v>
      </c>
      <c r="G56" s="5" t="s">
        <v>11</v>
      </c>
      <c r="H56" s="5">
        <v>16</v>
      </c>
      <c r="I56" s="15">
        <v>402039</v>
      </c>
      <c r="J56" s="15">
        <v>230260</v>
      </c>
      <c r="K56" s="15">
        <f>I56-J56</f>
        <v>171779</v>
      </c>
    </row>
    <row r="57" spans="1:11" ht="12.75">
      <c r="A57" s="5">
        <v>9</v>
      </c>
      <c r="B57" s="5">
        <v>1960</v>
      </c>
      <c r="C57" s="5" t="s">
        <v>16</v>
      </c>
      <c r="D57" s="5" t="s">
        <v>22</v>
      </c>
      <c r="E57" s="5" t="s">
        <v>44</v>
      </c>
      <c r="F57" s="5" t="s">
        <v>67</v>
      </c>
      <c r="G57" s="5" t="s">
        <v>11</v>
      </c>
      <c r="H57" s="5">
        <v>25</v>
      </c>
      <c r="I57" s="5">
        <v>1676930.88</v>
      </c>
      <c r="J57" s="15">
        <v>1117517</v>
      </c>
      <c r="K57" s="15">
        <f>I57-J57</f>
        <v>559413.8799999999</v>
      </c>
    </row>
    <row r="58" spans="1:11" ht="12.75">
      <c r="A58" s="5"/>
      <c r="B58" s="5"/>
      <c r="C58" s="5"/>
      <c r="D58" s="5"/>
      <c r="E58" s="5"/>
      <c r="F58" s="5" t="s">
        <v>68</v>
      </c>
      <c r="G58" s="5"/>
      <c r="H58" s="5"/>
      <c r="I58" s="5"/>
      <c r="J58" s="5"/>
      <c r="K58" s="5"/>
    </row>
    <row r="59" spans="1:11" ht="12.75">
      <c r="A59" s="5">
        <v>10</v>
      </c>
      <c r="B59" s="5">
        <v>1980</v>
      </c>
      <c r="C59" s="5" t="s">
        <v>15</v>
      </c>
      <c r="D59" s="5" t="s">
        <v>61</v>
      </c>
      <c r="E59" s="5" t="s">
        <v>45</v>
      </c>
      <c r="F59" s="5" t="s">
        <v>12</v>
      </c>
      <c r="G59" s="5" t="s">
        <v>11</v>
      </c>
      <c r="H59" s="5">
        <v>16</v>
      </c>
      <c r="I59" s="5">
        <v>366360.32</v>
      </c>
      <c r="J59" s="15">
        <v>140043</v>
      </c>
      <c r="K59" s="15">
        <f>I59-J59</f>
        <v>226317.32</v>
      </c>
    </row>
    <row r="60" spans="1:11" ht="12.75">
      <c r="A60" s="5">
        <v>11</v>
      </c>
      <c r="B60" s="5">
        <v>1998</v>
      </c>
      <c r="C60" s="5" t="s">
        <v>15</v>
      </c>
      <c r="D60" s="5" t="s">
        <v>22</v>
      </c>
      <c r="E60" s="5" t="s">
        <v>46</v>
      </c>
      <c r="F60" s="5" t="s">
        <v>17</v>
      </c>
      <c r="G60" s="5" t="s">
        <v>11</v>
      </c>
      <c r="H60" s="5">
        <v>20</v>
      </c>
      <c r="I60" s="15">
        <v>520586</v>
      </c>
      <c r="J60" s="5">
        <v>208234.4</v>
      </c>
      <c r="K60" s="15">
        <f>I60-J60</f>
        <v>312351.6</v>
      </c>
    </row>
    <row r="61" spans="1:11" ht="12.75">
      <c r="A61" s="5">
        <v>12</v>
      </c>
      <c r="B61" s="5">
        <v>1972</v>
      </c>
      <c r="C61" s="5" t="s">
        <v>15</v>
      </c>
      <c r="D61" s="5" t="s">
        <v>61</v>
      </c>
      <c r="E61" s="5" t="s">
        <v>47</v>
      </c>
      <c r="F61" s="5" t="s">
        <v>13</v>
      </c>
      <c r="G61" s="5" t="s">
        <v>11</v>
      </c>
      <c r="H61" s="5">
        <v>16</v>
      </c>
      <c r="I61" s="15">
        <v>395694</v>
      </c>
      <c r="J61" s="15">
        <v>197847</v>
      </c>
      <c r="K61" s="18">
        <f>I61-J61</f>
        <v>197847</v>
      </c>
    </row>
    <row r="62" spans="1:11" ht="12.75">
      <c r="A62" s="5">
        <v>13</v>
      </c>
      <c r="B62" s="5">
        <v>1978</v>
      </c>
      <c r="C62" s="5" t="s">
        <v>15</v>
      </c>
      <c r="D62" s="5" t="s">
        <v>61</v>
      </c>
      <c r="E62" s="5" t="s">
        <v>48</v>
      </c>
      <c r="F62" s="5" t="s">
        <v>72</v>
      </c>
      <c r="G62" s="5" t="s">
        <v>11</v>
      </c>
      <c r="H62" s="5">
        <v>16</v>
      </c>
      <c r="I62" s="15">
        <v>338520</v>
      </c>
      <c r="J62" s="5">
        <v>169260</v>
      </c>
      <c r="K62" s="15">
        <f>I62-J62</f>
        <v>169260</v>
      </c>
    </row>
    <row r="63" spans="1:11" ht="12.75">
      <c r="A63" s="5"/>
      <c r="B63" s="5"/>
      <c r="C63" s="5"/>
      <c r="D63" s="5"/>
      <c r="E63" s="5"/>
      <c r="F63" s="5" t="s">
        <v>70</v>
      </c>
      <c r="G63" s="5"/>
      <c r="H63" s="5"/>
      <c r="I63" s="5"/>
      <c r="J63" s="5"/>
      <c r="K63" s="5"/>
    </row>
    <row r="64" spans="1:11" ht="12.75">
      <c r="A64" s="5">
        <v>14</v>
      </c>
      <c r="B64" s="5">
        <v>1978</v>
      </c>
      <c r="C64" s="5" t="s">
        <v>15</v>
      </c>
      <c r="D64" s="5" t="s">
        <v>61</v>
      </c>
      <c r="E64" s="5" t="s">
        <v>49</v>
      </c>
      <c r="F64" s="5" t="s">
        <v>72</v>
      </c>
      <c r="G64" s="5" t="s">
        <v>11</v>
      </c>
      <c r="H64" s="5">
        <v>16</v>
      </c>
      <c r="I64" s="15">
        <v>498760</v>
      </c>
      <c r="J64" s="15">
        <v>149628</v>
      </c>
      <c r="K64" s="18">
        <f>I64-J64</f>
        <v>349132</v>
      </c>
    </row>
    <row r="65" spans="1:11" ht="12.75">
      <c r="A65" s="5"/>
      <c r="B65" s="5"/>
      <c r="C65" s="5"/>
      <c r="D65" s="5"/>
      <c r="E65" s="5"/>
      <c r="F65" s="5" t="s">
        <v>71</v>
      </c>
      <c r="G65" s="5"/>
      <c r="H65" s="5"/>
      <c r="I65" s="5"/>
      <c r="J65" s="5"/>
      <c r="K65" s="5"/>
    </row>
    <row r="66" spans="1:11" ht="12.75">
      <c r="A66" s="13"/>
      <c r="B66" s="13"/>
      <c r="C66" s="13" t="s">
        <v>90</v>
      </c>
      <c r="D66" s="13"/>
      <c r="E66" s="13"/>
      <c r="F66" s="13"/>
      <c r="G66" s="13"/>
      <c r="H66" s="13">
        <f>SUM(H52:H65)</f>
        <v>695</v>
      </c>
      <c r="I66" s="13">
        <f>SUM(I52:I65)</f>
        <v>7343460.5600000005</v>
      </c>
      <c r="J66" s="13">
        <f>SUM(J52:J65)</f>
        <v>4881406</v>
      </c>
      <c r="K66" s="13">
        <f>SUM(K52:K65)</f>
        <v>2462054.56</v>
      </c>
    </row>
    <row r="67" spans="1:11" ht="12.75">
      <c r="A67" s="13"/>
      <c r="B67" s="13"/>
      <c r="C67" s="13" t="s">
        <v>91</v>
      </c>
      <c r="D67" s="13"/>
      <c r="E67" s="13"/>
      <c r="F67" s="13"/>
      <c r="G67" s="13"/>
      <c r="H67" s="13">
        <f>H51+H66</f>
        <v>2445</v>
      </c>
      <c r="I67" s="13">
        <f>I51+I66</f>
        <v>10728856.31</v>
      </c>
      <c r="J67" s="13">
        <f>J51+J66</f>
        <v>7649943.32</v>
      </c>
      <c r="K67" s="13">
        <f>K51+K66</f>
        <v>3078912.99</v>
      </c>
    </row>
    <row r="73" spans="3:10" ht="12.75">
      <c r="C73" s="1" t="s">
        <v>59</v>
      </c>
      <c r="D73" s="1"/>
      <c r="E73" s="1"/>
      <c r="F73" s="1"/>
      <c r="G73" s="1"/>
      <c r="H73" s="1"/>
      <c r="I73" s="1"/>
      <c r="J73" s="1"/>
    </row>
    <row r="74" spans="3:10" ht="12.75">
      <c r="C74" s="1"/>
      <c r="D74" s="1"/>
      <c r="E74" s="1"/>
      <c r="F74" s="1"/>
      <c r="G74" s="1"/>
      <c r="H74" s="1"/>
      <c r="I74" s="1"/>
      <c r="J74" s="1"/>
    </row>
    <row r="75" spans="1:11" ht="12.75">
      <c r="A75" s="9" t="s">
        <v>75</v>
      </c>
      <c r="B75" s="9" t="s">
        <v>30</v>
      </c>
      <c r="C75" s="9" t="s">
        <v>77</v>
      </c>
      <c r="D75" s="9" t="s">
        <v>78</v>
      </c>
      <c r="E75" s="9" t="s">
        <v>69</v>
      </c>
      <c r="F75" s="70" t="s">
        <v>74</v>
      </c>
      <c r="G75" s="70" t="s">
        <v>96</v>
      </c>
      <c r="H75" s="9" t="s">
        <v>5</v>
      </c>
      <c r="I75" s="9" t="s">
        <v>3</v>
      </c>
      <c r="J75" s="9" t="s">
        <v>26</v>
      </c>
      <c r="K75" s="9" t="s">
        <v>4</v>
      </c>
    </row>
    <row r="76" spans="1:11" ht="12.75">
      <c r="A76" s="8" t="s">
        <v>76</v>
      </c>
      <c r="B76" s="8" t="s">
        <v>31</v>
      </c>
      <c r="C76" s="8" t="s">
        <v>2</v>
      </c>
      <c r="D76" s="8" t="s">
        <v>79</v>
      </c>
      <c r="E76" s="8" t="s">
        <v>0</v>
      </c>
      <c r="F76" s="71"/>
      <c r="G76" s="71"/>
      <c r="H76" s="8" t="s">
        <v>82</v>
      </c>
      <c r="I76" s="8" t="s">
        <v>84</v>
      </c>
      <c r="J76" s="8" t="s">
        <v>86</v>
      </c>
      <c r="K76" s="8" t="s">
        <v>87</v>
      </c>
    </row>
    <row r="77" spans="1:11" ht="12.75">
      <c r="A77" s="10"/>
      <c r="B77" s="10"/>
      <c r="C77" s="10" t="s">
        <v>1</v>
      </c>
      <c r="D77" s="10"/>
      <c r="E77" s="10"/>
      <c r="F77" s="72"/>
      <c r="G77" s="72"/>
      <c r="H77" s="10" t="s">
        <v>83</v>
      </c>
      <c r="I77" s="10" t="s">
        <v>85</v>
      </c>
      <c r="J77" s="10" t="s">
        <v>85</v>
      </c>
      <c r="K77" s="10" t="s">
        <v>85</v>
      </c>
    </row>
    <row r="78" spans="1:11" ht="12.75">
      <c r="A78" s="4">
        <v>1</v>
      </c>
      <c r="B78" s="4"/>
      <c r="C78" s="4">
        <v>2</v>
      </c>
      <c r="D78" s="4">
        <v>3</v>
      </c>
      <c r="E78" s="4">
        <v>4</v>
      </c>
      <c r="F78" s="4">
        <v>5</v>
      </c>
      <c r="G78" s="4">
        <v>6</v>
      </c>
      <c r="H78" s="4"/>
      <c r="I78" s="4">
        <v>7</v>
      </c>
      <c r="J78" s="4">
        <v>8</v>
      </c>
      <c r="K78" s="4">
        <v>9</v>
      </c>
    </row>
    <row r="79" spans="1:11" ht="12.75">
      <c r="A79" s="2">
        <v>1</v>
      </c>
      <c r="B79" s="2">
        <v>1968</v>
      </c>
      <c r="C79" s="2" t="s">
        <v>9</v>
      </c>
      <c r="D79" s="2" t="s">
        <v>22</v>
      </c>
      <c r="E79" s="2" t="s">
        <v>36</v>
      </c>
      <c r="F79" s="2" t="s">
        <v>10</v>
      </c>
      <c r="G79" s="5" t="s">
        <v>11</v>
      </c>
      <c r="H79" s="2">
        <v>750</v>
      </c>
      <c r="I79" s="2">
        <v>1393334.72</v>
      </c>
      <c r="J79" s="2">
        <v>1170401.16</v>
      </c>
      <c r="K79" s="16">
        <f>I79-J79</f>
        <v>222933.56000000006</v>
      </c>
    </row>
    <row r="80" spans="1:11" ht="12.75">
      <c r="A80" s="5"/>
      <c r="B80" s="5"/>
      <c r="C80" s="5"/>
      <c r="D80" s="5"/>
      <c r="E80" s="5"/>
      <c r="F80" s="5" t="s">
        <v>65</v>
      </c>
      <c r="G80" s="5"/>
      <c r="H80" s="5"/>
      <c r="I80" s="5"/>
      <c r="J80" s="5"/>
      <c r="K80" s="5"/>
    </row>
    <row r="81" spans="1:11" ht="12.75">
      <c r="A81" s="5">
        <v>2</v>
      </c>
      <c r="B81" s="5">
        <v>1966</v>
      </c>
      <c r="C81" s="5" t="s">
        <v>9</v>
      </c>
      <c r="D81" s="5" t="s">
        <v>64</v>
      </c>
      <c r="E81" s="5" t="s">
        <v>37</v>
      </c>
      <c r="F81" s="5" t="s">
        <v>12</v>
      </c>
      <c r="G81" s="5" t="s">
        <v>11</v>
      </c>
      <c r="H81" s="5">
        <v>360</v>
      </c>
      <c r="I81" s="5">
        <v>980700.47</v>
      </c>
      <c r="J81" s="5">
        <v>863016.41</v>
      </c>
      <c r="K81" s="15">
        <f>I81-J81</f>
        <v>117684.05999999994</v>
      </c>
    </row>
    <row r="82" spans="1:11" ht="12.75">
      <c r="A82" s="5">
        <v>3</v>
      </c>
      <c r="B82" s="5">
        <v>1969</v>
      </c>
      <c r="C82" s="5" t="s">
        <v>9</v>
      </c>
      <c r="D82" s="5" t="s">
        <v>61</v>
      </c>
      <c r="E82" s="5" t="s">
        <v>38</v>
      </c>
      <c r="F82" s="5" t="s">
        <v>13</v>
      </c>
      <c r="G82" s="5" t="s">
        <v>11</v>
      </c>
      <c r="H82" s="5">
        <v>280</v>
      </c>
      <c r="I82" s="5">
        <v>504404.54</v>
      </c>
      <c r="J82" s="5">
        <v>413611.72</v>
      </c>
      <c r="K82" s="15">
        <f>I82-J82</f>
        <v>90792.82</v>
      </c>
    </row>
    <row r="83" spans="1:11" ht="12.75">
      <c r="A83" s="5">
        <v>4</v>
      </c>
      <c r="B83" s="5">
        <v>1978</v>
      </c>
      <c r="C83" s="5" t="s">
        <v>92</v>
      </c>
      <c r="D83" s="5" t="s">
        <v>64</v>
      </c>
      <c r="E83" s="5" t="s">
        <v>39</v>
      </c>
      <c r="F83" s="5" t="s">
        <v>93</v>
      </c>
      <c r="G83" s="5" t="s">
        <v>11</v>
      </c>
      <c r="H83" s="5">
        <v>240</v>
      </c>
      <c r="I83" s="5">
        <v>433360.48</v>
      </c>
      <c r="J83" s="5">
        <v>277350.71</v>
      </c>
      <c r="K83" s="5">
        <f>I83-J83</f>
        <v>156009.76999999996</v>
      </c>
    </row>
    <row r="84" spans="1:11" ht="12.75">
      <c r="A84" s="5"/>
      <c r="B84" s="5"/>
      <c r="C84" s="5"/>
      <c r="D84" s="5"/>
      <c r="E84" s="5"/>
      <c r="F84" s="5" t="s">
        <v>95</v>
      </c>
      <c r="G84" s="5"/>
      <c r="H84" s="5"/>
      <c r="I84" s="5"/>
      <c r="J84" s="5"/>
      <c r="K84" s="5"/>
    </row>
    <row r="85" spans="1:11" ht="12.75">
      <c r="A85" s="5">
        <v>5</v>
      </c>
      <c r="B85" s="5">
        <v>1980</v>
      </c>
      <c r="C85" s="5" t="s">
        <v>94</v>
      </c>
      <c r="D85" s="5" t="s">
        <v>64</v>
      </c>
      <c r="E85" s="5" t="s">
        <v>40</v>
      </c>
      <c r="F85" s="5" t="s">
        <v>93</v>
      </c>
      <c r="G85" s="5" t="s">
        <v>11</v>
      </c>
      <c r="H85" s="5">
        <v>120</v>
      </c>
      <c r="I85" s="5">
        <v>73595.54</v>
      </c>
      <c r="J85" s="5">
        <v>44157.32</v>
      </c>
      <c r="K85" s="15">
        <f>I85-J85</f>
        <v>29438.219999999994</v>
      </c>
    </row>
    <row r="86" spans="1:11" ht="12.75">
      <c r="A86" s="5"/>
      <c r="B86" s="5"/>
      <c r="C86" s="5"/>
      <c r="D86" s="5"/>
      <c r="E86" s="5"/>
      <c r="F86" s="5" t="s">
        <v>95</v>
      </c>
      <c r="G86" s="5"/>
      <c r="H86" s="5"/>
      <c r="I86" s="5"/>
      <c r="J86" s="5"/>
      <c r="K86" s="15"/>
    </row>
    <row r="87" spans="1:11" ht="12.75">
      <c r="A87" s="13"/>
      <c r="B87" s="13"/>
      <c r="C87" s="13" t="s">
        <v>89</v>
      </c>
      <c r="D87" s="13"/>
      <c r="E87" s="13"/>
      <c r="F87" s="13"/>
      <c r="G87" s="13"/>
      <c r="H87" s="13">
        <f>SUM(H79:H85)</f>
        <v>1750</v>
      </c>
      <c r="I87" s="13">
        <f>SUM(I79:I85)</f>
        <v>3385395.75</v>
      </c>
      <c r="J87" s="13">
        <f>SUM(J79:J85)</f>
        <v>2768537.32</v>
      </c>
      <c r="K87" s="17">
        <f>SUM(K79:K85)</f>
        <v>616858.4299999999</v>
      </c>
    </row>
    <row r="88" spans="1:11" ht="12.75">
      <c r="A88" s="5">
        <v>6</v>
      </c>
      <c r="B88" s="5">
        <v>1960</v>
      </c>
      <c r="C88" s="5" t="s">
        <v>21</v>
      </c>
      <c r="D88" s="5" t="s">
        <v>22</v>
      </c>
      <c r="E88" s="5" t="s">
        <v>41</v>
      </c>
      <c r="F88" s="5" t="s">
        <v>10</v>
      </c>
      <c r="G88" s="5" t="s">
        <v>11</v>
      </c>
      <c r="H88" s="5">
        <v>550</v>
      </c>
      <c r="I88" s="15">
        <v>2361825</v>
      </c>
      <c r="J88" s="15">
        <v>2172878</v>
      </c>
      <c r="K88" s="15">
        <f>I88-J88</f>
        <v>188947</v>
      </c>
    </row>
    <row r="89" spans="1:11" ht="12.75">
      <c r="A89" s="5"/>
      <c r="B89" s="5"/>
      <c r="C89" s="5"/>
      <c r="D89" s="5"/>
      <c r="E89" s="5"/>
      <c r="F89" s="5" t="s">
        <v>95</v>
      </c>
      <c r="G89" s="5"/>
      <c r="H89" s="5"/>
      <c r="I89" s="15"/>
      <c r="J89" s="15"/>
      <c r="K89" s="15"/>
    </row>
    <row r="90" spans="1:11" ht="12.75">
      <c r="A90" s="5">
        <v>7</v>
      </c>
      <c r="B90" s="5">
        <v>1995</v>
      </c>
      <c r="C90" s="5" t="s">
        <v>15</v>
      </c>
      <c r="D90" s="5" t="s">
        <v>22</v>
      </c>
      <c r="E90" s="5" t="s">
        <v>42</v>
      </c>
      <c r="F90" s="5" t="s">
        <v>73</v>
      </c>
      <c r="G90" s="5" t="s">
        <v>11</v>
      </c>
      <c r="H90" s="5">
        <v>20</v>
      </c>
      <c r="I90" s="5">
        <v>782745.36</v>
      </c>
      <c r="J90" s="5">
        <v>495738.6</v>
      </c>
      <c r="K90" s="5">
        <f>I90-J90</f>
        <v>287006.76</v>
      </c>
    </row>
    <row r="91" spans="1:11" ht="12.75">
      <c r="A91" s="5"/>
      <c r="B91" s="5"/>
      <c r="C91" s="5"/>
      <c r="D91" s="5"/>
      <c r="E91" s="5"/>
      <c r="F91" s="5" t="s">
        <v>66</v>
      </c>
      <c r="G91" s="5"/>
      <c r="H91" s="5"/>
      <c r="I91" s="5"/>
      <c r="J91" s="5"/>
      <c r="K91" s="5"/>
    </row>
    <row r="92" spans="1:11" ht="12.75">
      <c r="A92" s="5">
        <v>8</v>
      </c>
      <c r="B92" s="5">
        <v>1970</v>
      </c>
      <c r="C92" s="5" t="s">
        <v>15</v>
      </c>
      <c r="D92" s="5" t="s">
        <v>63</v>
      </c>
      <c r="E92" s="5" t="s">
        <v>43</v>
      </c>
      <c r="F92" s="5" t="s">
        <v>14</v>
      </c>
      <c r="G92" s="5" t="s">
        <v>11</v>
      </c>
      <c r="H92" s="5">
        <v>16</v>
      </c>
      <c r="I92" s="15">
        <v>402039</v>
      </c>
      <c r="J92" s="15">
        <v>230260</v>
      </c>
      <c r="K92" s="15">
        <f>I92-J92</f>
        <v>171779</v>
      </c>
    </row>
    <row r="93" spans="1:11" ht="12.75">
      <c r="A93" s="5">
        <v>9</v>
      </c>
      <c r="B93" s="5">
        <v>1960</v>
      </c>
      <c r="C93" s="5" t="s">
        <v>16</v>
      </c>
      <c r="D93" s="5" t="s">
        <v>22</v>
      </c>
      <c r="E93" s="5" t="s">
        <v>44</v>
      </c>
      <c r="F93" s="5" t="s">
        <v>67</v>
      </c>
      <c r="G93" s="5" t="s">
        <v>11</v>
      </c>
      <c r="H93" s="5">
        <v>25</v>
      </c>
      <c r="I93" s="5">
        <v>1676930.88</v>
      </c>
      <c r="J93" s="15">
        <v>1117517</v>
      </c>
      <c r="K93" s="15">
        <f>I93-J93</f>
        <v>559413.8799999999</v>
      </c>
    </row>
    <row r="94" spans="1:11" ht="12.75">
      <c r="A94" s="5"/>
      <c r="B94" s="5"/>
      <c r="C94" s="5"/>
      <c r="D94" s="5"/>
      <c r="E94" s="5"/>
      <c r="F94" s="5" t="s">
        <v>68</v>
      </c>
      <c r="G94" s="5"/>
      <c r="H94" s="5"/>
      <c r="I94" s="5"/>
      <c r="J94" s="5"/>
      <c r="K94" s="5"/>
    </row>
    <row r="95" spans="1:11" ht="12.75">
      <c r="A95" s="5">
        <v>10</v>
      </c>
      <c r="B95" s="5">
        <v>1980</v>
      </c>
      <c r="C95" s="5" t="s">
        <v>15</v>
      </c>
      <c r="D95" s="5" t="s">
        <v>61</v>
      </c>
      <c r="E95" s="5" t="s">
        <v>45</v>
      </c>
      <c r="F95" s="5" t="s">
        <v>12</v>
      </c>
      <c r="G95" s="5" t="s">
        <v>11</v>
      </c>
      <c r="H95" s="5">
        <v>16</v>
      </c>
      <c r="I95" s="5">
        <v>366360.32</v>
      </c>
      <c r="J95" s="15">
        <v>140043</v>
      </c>
      <c r="K95" s="15">
        <f>I95-J95</f>
        <v>226317.32</v>
      </c>
    </row>
    <row r="96" spans="1:11" ht="12.75">
      <c r="A96" s="5">
        <v>11</v>
      </c>
      <c r="B96" s="5">
        <v>1998</v>
      </c>
      <c r="C96" s="5" t="s">
        <v>15</v>
      </c>
      <c r="D96" s="5" t="s">
        <v>22</v>
      </c>
      <c r="E96" s="5" t="s">
        <v>46</v>
      </c>
      <c r="F96" s="5" t="s">
        <v>17</v>
      </c>
      <c r="G96" s="5" t="s">
        <v>11</v>
      </c>
      <c r="H96" s="5">
        <v>20</v>
      </c>
      <c r="I96" s="15">
        <v>520586</v>
      </c>
      <c r="J96" s="5">
        <v>208234.4</v>
      </c>
      <c r="K96" s="15">
        <f>I96-J96</f>
        <v>312351.6</v>
      </c>
    </row>
    <row r="97" spans="1:11" ht="12.75">
      <c r="A97" s="5">
        <v>12</v>
      </c>
      <c r="B97" s="5">
        <v>1972</v>
      </c>
      <c r="C97" s="5" t="s">
        <v>15</v>
      </c>
      <c r="D97" s="5" t="s">
        <v>61</v>
      </c>
      <c r="E97" s="5" t="s">
        <v>47</v>
      </c>
      <c r="F97" s="5" t="s">
        <v>13</v>
      </c>
      <c r="G97" s="5" t="s">
        <v>11</v>
      </c>
      <c r="H97" s="5">
        <v>16</v>
      </c>
      <c r="I97" s="15">
        <v>395694</v>
      </c>
      <c r="J97" s="15">
        <v>197847</v>
      </c>
      <c r="K97" s="18">
        <f>I97-J97</f>
        <v>197847</v>
      </c>
    </row>
    <row r="98" spans="1:11" ht="12.75">
      <c r="A98" s="5">
        <v>13</v>
      </c>
      <c r="B98" s="5">
        <v>1978</v>
      </c>
      <c r="C98" s="5" t="s">
        <v>15</v>
      </c>
      <c r="D98" s="5" t="s">
        <v>61</v>
      </c>
      <c r="E98" s="5" t="s">
        <v>48</v>
      </c>
      <c r="F98" s="5" t="s">
        <v>72</v>
      </c>
      <c r="G98" s="5" t="s">
        <v>11</v>
      </c>
      <c r="H98" s="5">
        <v>16</v>
      </c>
      <c r="I98" s="15">
        <v>338520</v>
      </c>
      <c r="J98" s="5">
        <v>169260</v>
      </c>
      <c r="K98" s="15">
        <f>I98-J98</f>
        <v>169260</v>
      </c>
    </row>
    <row r="99" spans="1:11" ht="12.75">
      <c r="A99" s="5"/>
      <c r="B99" s="5"/>
      <c r="C99" s="5"/>
      <c r="D99" s="5"/>
      <c r="E99" s="5"/>
      <c r="F99" s="5" t="s">
        <v>70</v>
      </c>
      <c r="G99" s="5"/>
      <c r="H99" s="5"/>
      <c r="I99" s="5"/>
      <c r="J99" s="5"/>
      <c r="K99" s="5"/>
    </row>
    <row r="100" spans="1:11" ht="12.75">
      <c r="A100" s="5">
        <v>14</v>
      </c>
      <c r="B100" s="5">
        <v>1978</v>
      </c>
      <c r="C100" s="5" t="s">
        <v>15</v>
      </c>
      <c r="D100" s="5" t="s">
        <v>61</v>
      </c>
      <c r="E100" s="5" t="s">
        <v>49</v>
      </c>
      <c r="F100" s="5" t="s">
        <v>72</v>
      </c>
      <c r="G100" s="5" t="s">
        <v>11</v>
      </c>
      <c r="H100" s="5">
        <v>16</v>
      </c>
      <c r="I100" s="15">
        <v>498760</v>
      </c>
      <c r="J100" s="15">
        <v>149628</v>
      </c>
      <c r="K100" s="18">
        <f>I100-J100</f>
        <v>349132</v>
      </c>
    </row>
    <row r="101" spans="1:11" ht="12.75">
      <c r="A101" s="5"/>
      <c r="B101" s="5"/>
      <c r="C101" s="5"/>
      <c r="D101" s="5"/>
      <c r="E101" s="5"/>
      <c r="F101" s="5" t="s">
        <v>71</v>
      </c>
      <c r="G101" s="5"/>
      <c r="H101" s="5"/>
      <c r="I101" s="5"/>
      <c r="J101" s="5"/>
      <c r="K101" s="5"/>
    </row>
    <row r="102" spans="1:11" ht="12.75">
      <c r="A102" s="13"/>
      <c r="B102" s="13"/>
      <c r="C102" s="13" t="s">
        <v>90</v>
      </c>
      <c r="D102" s="13"/>
      <c r="E102" s="13"/>
      <c r="F102" s="13"/>
      <c r="G102" s="13"/>
      <c r="H102" s="13">
        <f>SUM(H88:H101)</f>
        <v>695</v>
      </c>
      <c r="I102" s="13">
        <f>SUM(I88:I101)</f>
        <v>7343460.5600000005</v>
      </c>
      <c r="J102" s="13">
        <f>SUM(J88:J101)</f>
        <v>4881406</v>
      </c>
      <c r="K102" s="13">
        <f>SUM(K88:K101)</f>
        <v>2462054.56</v>
      </c>
    </row>
    <row r="103" spans="1:11" ht="12.75">
      <c r="A103" s="13"/>
      <c r="B103" s="13"/>
      <c r="C103" s="13" t="s">
        <v>91</v>
      </c>
      <c r="D103" s="13"/>
      <c r="E103" s="13"/>
      <c r="F103" s="13"/>
      <c r="G103" s="13"/>
      <c r="H103" s="13">
        <f>H87+H102</f>
        <v>2445</v>
      </c>
      <c r="I103" s="13">
        <f>I87+I102</f>
        <v>10728856.31</v>
      </c>
      <c r="J103" s="13">
        <f>J87+J102</f>
        <v>7649943.32</v>
      </c>
      <c r="K103" s="13">
        <f>K87+K102</f>
        <v>3078912.99</v>
      </c>
    </row>
  </sheetData>
  <sheetProtection/>
  <mergeCells count="5">
    <mergeCell ref="F3:F5"/>
    <mergeCell ref="F39:F41"/>
    <mergeCell ref="G39:G41"/>
    <mergeCell ref="F75:F77"/>
    <mergeCell ref="G75:G7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2017-04-17T14:22:15Z</cp:lastPrinted>
  <dcterms:created xsi:type="dcterms:W3CDTF">2007-09-07T00:04:35Z</dcterms:created>
  <dcterms:modified xsi:type="dcterms:W3CDTF">2019-03-12T06:55:08Z</dcterms:modified>
  <cp:category/>
  <cp:version/>
  <cp:contentType/>
  <cp:contentStatus/>
</cp:coreProperties>
</file>